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7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<sst xmlns="http://schemas.openxmlformats.org/spreadsheetml/2006/main" count="624" uniqueCount="233">
  <si>
    <t>DATOS DEL INDICADOR</t>
  </si>
  <si>
    <t>RANGOS DE CALIFICACIÓN</t>
  </si>
  <si>
    <t>RESULTADO Y ANALISIS</t>
  </si>
  <si>
    <t>TIPO DE INDICADOR</t>
  </si>
  <si>
    <t>CÓDIGO</t>
  </si>
  <si>
    <t>NOMBRE DEL INDICADOR</t>
  </si>
  <si>
    <t>FORMULA DEL INDICADOR</t>
  </si>
  <si>
    <t>UNIDAD DE MEDIDA</t>
  </si>
  <si>
    <t>META</t>
  </si>
  <si>
    <t>INSATISFACTORIO</t>
  </si>
  <si>
    <t>MINIMO</t>
  </si>
  <si>
    <t>ACEPTABLE</t>
  </si>
  <si>
    <t>SATISFACTORIO</t>
  </si>
  <si>
    <t>NUMERADOR</t>
  </si>
  <si>
    <t>DENOMINADOR</t>
  </si>
  <si>
    <t>RESULTADO</t>
  </si>
  <si>
    <t xml:space="preserve">% META (Resultado /meta *100) </t>
  </si>
  <si>
    <t xml:space="preserve">RANGO EN QUE SE UBICA EL RESULTADO </t>
  </si>
  <si>
    <t>PROCESO</t>
  </si>
  <si>
    <t>PAGINA 1 DE 1</t>
  </si>
  <si>
    <t>&lt;50%</t>
  </si>
  <si>
    <t>&gt;=50% y  ; &lt;70</t>
  </si>
  <si>
    <t>&gt;=70%  y &lt;95%</t>
  </si>
  <si>
    <t>&gt;=95% y &lt;=100%</t>
  </si>
  <si>
    <t>CODIGO:  PEMYMOPSFO04</t>
  </si>
  <si>
    <t>VERSION 4.0</t>
  </si>
  <si>
    <t xml:space="preserve"> FORMATO MATRIZ AGREGADA DE INDICADORES  POR PROCESO</t>
  </si>
  <si>
    <t>PERIODICIDAD</t>
  </si>
  <si>
    <t>VERIFICACIÓN DEL INDICADOR (Grupo de Trabajo Control Interno)</t>
  </si>
  <si>
    <t>SEGUIMIENTO DEL INDICADOR</t>
  </si>
  <si>
    <t>AUDITOR</t>
  </si>
  <si>
    <t>FECHA DE ACTUALIZACIÓN:   Septiembre 13 de 2016</t>
  </si>
  <si>
    <t>DIRECCIONAMIENTO ESTRATEGICO</t>
  </si>
  <si>
    <t>EFICACIA</t>
  </si>
  <si>
    <t>PDES01</t>
  </si>
  <si>
    <t>ASESORAR A LOS PROCESOS EN LA FORMULACIÓN DE LOS PLANES INSTITUCIONALES</t>
  </si>
  <si>
    <t>(No DE PLANES ASESORADOS Y FORMULADOS OPORTUNAMENTE  DURANTE EL PERIODO / No DE PLANES ASESORAR Y FORMULAR DURANTE EL PERIODO)*100</t>
  </si>
  <si>
    <t>SEMESTRAL</t>
  </si>
  <si>
    <t>PDES02</t>
  </si>
  <si>
    <t>EFECTUAR SEGUIMIENTO A PLANES INSTITUCIONALES</t>
  </si>
  <si>
    <t>(No DE SEGUIMIENTOS REALIZADOS OPORUNAMENTE A LOS PLANES INSTITUCIONALES / No DE SEGUIMIENTOS A REALIZAR A LOS PLANES INSTITUCIONALES)*100</t>
  </si>
  <si>
    <t>PDES03</t>
  </si>
  <si>
    <t>CONSOLIDACIÓN DEL INFORME EJECUTIVO PARA  REVISIÓN POR  LA DIRECCIÓN</t>
  </si>
  <si>
    <t>(No. DE INFORMES EJECUTIVO PARA LA REVISIÓN POR LA DIRECCIÓN REALIZADOS OPORTUNAMENTE / No. DE INFORMES EJECUTIVO PARA LA REVISIÓN POR LA DIRECCIÓN  A REALIZAR )*100</t>
  </si>
  <si>
    <t>ATENCION AL CIUDADANO</t>
  </si>
  <si>
    <t>PAAC01</t>
  </si>
  <si>
    <t>INFORMAR Y ORIENTAR AL CIUDADANO</t>
  </si>
  <si>
    <t>(No DE INFORMES DE DESEMPEÑO LABORAL PRESENTADOS / No DE INFORMES DE DESEMPEÑO LABORAL A PRESENTAR)*100</t>
  </si>
  <si>
    <t>EFECTIVIDAD</t>
  </si>
  <si>
    <t>PAAC02</t>
  </si>
  <si>
    <t>PROMOVER, FOMENTAR Y FORTALECER LOS MECANISMOS DE PARTICIPACIÓN CIUDADANA</t>
  </si>
  <si>
    <t xml:space="preserve">(No DE JORNADAS PEDAGÓGICAS REALIZADAS / No DE JORNADAS PEDAGÓGICAS A REALIZAR)*100 </t>
  </si>
  <si>
    <t>PAAC03</t>
  </si>
  <si>
    <t>SEGUIMIENTO A LA ATENCIÓN DE LAS PETICIONES, QUEJAS, RECLAMOS, SUGERENCIA Y DENUNCIAS</t>
  </si>
  <si>
    <t>(No. DE SEGUIMIENTOS REALIZADOS A LAS PQRSD / No. DE SEGUIMIENTOS A REALIZAR A LAS PQRSD)*100</t>
  </si>
  <si>
    <t>PORCENTAJE</t>
  </si>
  <si>
    <t>GESTIÓN DE SERVICIOS DE SALUD</t>
  </si>
  <si>
    <t>PGSS01</t>
  </si>
  <si>
    <t>ADMINSITRACIÓN  DE LOS SERVICIOS DE SALUD</t>
  </si>
  <si>
    <t>(No DE INFORMES DE AUDITORIAS MEDICAS REALIZADAS / No DE INFORMES AUDITORIAS MEDICAS A REALIZAR)*100</t>
  </si>
  <si>
    <t>PGSS02</t>
  </si>
  <si>
    <t xml:space="preserve">CUMPLIMIENTO PROGRAMA DE AUDITORIAS MEDICAS  </t>
  </si>
  <si>
    <t>(No DE AUDITORÍAS MÉDICAS REALIZADAS / No DE AUDITORÍAS MÉDICAS PROGRAMADAS)*100</t>
  </si>
  <si>
    <t>&lt;45%</t>
  </si>
  <si>
    <t>&gt;=45% y  ; &lt;65</t>
  </si>
  <si>
    <t>&gt;=65%  y &lt;90%</t>
  </si>
  <si>
    <t>&gt;=90% y &lt;=100%</t>
  </si>
  <si>
    <t>EFICIENCIA</t>
  </si>
  <si>
    <t>PGSS03</t>
  </si>
  <si>
    <t xml:space="preserve">REGISTRO DE PLANILLAS  INTEGRADAS DE LIQUIDACIÓN DE APORTES -  PILA  </t>
  </si>
  <si>
    <t>(No DE PLANILLAS TRAMITADAS / No DE  PLANILLAS RECIBIDAS DURANTE EL PERIODO)*100</t>
  </si>
  <si>
    <t>PGSS04</t>
  </si>
  <si>
    <t>OPORTUNIDAD EN EL TRAMITE DE NOVEDADES DE AFILIACIÓN</t>
  </si>
  <si>
    <t>(No DE NOVEDADES DE AFILIACIÓN APLICADAS EN TÉRMINOS DE OPORTUNIDAD / No DE NOVEDADES RECIBIDAS)*100</t>
  </si>
  <si>
    <t>PGSS05</t>
  </si>
  <si>
    <t>OPORTUNIDAD EN EL TRAMITE DE VALORACIONES MÉDICAS</t>
  </si>
  <si>
    <t>(No DE  VALORACIONES MÉDICO - LABORALES REALIZADAS / No DE VALORACIONES  MÉDICO - LABORALES SOLICITADAS)*100</t>
  </si>
  <si>
    <t>GESTIÓN DE PRESTACIONES ECONOMICAS</t>
  </si>
  <si>
    <t>PGPE01</t>
  </si>
  <si>
    <t>CRONOGRAMAS PARA LA LIQUIDACION DE NOMINAS ELABORADO</t>
  </si>
  <si>
    <t xml:space="preserve">CUMPLIMIENTO AL CRONOGRAMA PARA LA LIQUIDACION DE NOMINAS </t>
  </si>
  <si>
    <t>PGPE02</t>
  </si>
  <si>
    <t xml:space="preserve"> PRESTACIONES ECONÓMICAS TRAMITADAS</t>
  </si>
  <si>
    <t>(No DE SOLICITUDES  ATENDIDAS EN EL SEMESTRE ANTERIOR / No DE SOLICITUDES RADICADAS Y RECIBIDAS EN EL SEMESTRE ANTERIOR)*100</t>
  </si>
  <si>
    <t>GESTIÓN DE BIENES TRANSFERIDOS</t>
  </si>
  <si>
    <t>PGBT01</t>
  </si>
  <si>
    <t>LEGALIZACION DE BIENES INMUEBLES  TRANSFERIDOS</t>
  </si>
  <si>
    <t>(No. de bienes inmuebles legalizados / No. de bienes inmuebles tranferidos por Invias-  Ferrovias y Mintransporte).* 100</t>
  </si>
  <si>
    <t>Porcentual</t>
  </si>
  <si>
    <t>TRIMESTRAL</t>
  </si>
  <si>
    <t>PGBT02</t>
  </si>
  <si>
    <t>COMERCIALIZACION DE  BIENES INMUEBLES TRANSFERIDOS</t>
  </si>
  <si>
    <t>(Nro de bienes inmuebles ofertados/ Nro. de bienes inmuebles programados para comercializar)*100.</t>
  </si>
  <si>
    <t>100%</t>
  </si>
  <si>
    <t>PGBT03</t>
  </si>
  <si>
    <t>SANEAMIENTO DE BIENES INSTRAFERIBLES</t>
  </si>
  <si>
    <t>Porcentaje de saneamiento de Bienes Inmuebles intransferibles.</t>
  </si>
  <si>
    <t>PGBT04</t>
  </si>
  <si>
    <t>COMERCIALIZACION DE BIENES MUEBLES TRANSFERIDOS</t>
  </si>
  <si>
    <t>(No. de bienes muebles ofertados/ No. de bienes muebles programados apara comercializar)*100.</t>
  </si>
  <si>
    <t>GESTIÓN DE SERVICIOS ADMINISTRATIVOS</t>
  </si>
  <si>
    <t>PGSA01</t>
  </si>
  <si>
    <t>ADQUISICIÓN Y SUMINISTRO  DE BIENES Y SERVICIOS</t>
  </si>
  <si>
    <t>(No. DE PRODUCTOS DE ADQUISICION Y SUMINISTRO DE BIENES Y SERVICIOS REALIZADOS / No DE PRODUCTOS ADQUISICION Y SUMINISTRO  DE BIENES Y SERVICIOS A REALIZAR)* 100</t>
  </si>
  <si>
    <t>PGSA02</t>
  </si>
  <si>
    <t>MANTENIMIENTO DE LOS BIENES</t>
  </si>
  <si>
    <t>CUMPLIMIENTO PROGRAMA DE MANTENIMIENTO</t>
  </si>
  <si>
    <t>ANUAL</t>
  </si>
  <si>
    <t>PGSA03</t>
  </si>
  <si>
    <t>ADMINISTRACIÓN Y CONTROL DE INVENTARIOS</t>
  </si>
  <si>
    <t>(No DE BIENES MUEBLES VERIFICADOS / No TOTAL DE BIENES MUEBLES REGISTRADO EN EL SISTEMA DE INVENTARIO)*100</t>
  </si>
  <si>
    <t>GESTIÓN DE TALENTO HUMANO</t>
  </si>
  <si>
    <t>PGTH01</t>
  </si>
  <si>
    <t>COBERTURA DEL PLAN INSTITUCIONAL DE CAPACITACIÓN</t>
  </si>
  <si>
    <t>(No. DE FUNCIONARIOS CAPACITADOS / No. DE FUNCIONARIOS DE LA ENTIDAD)*100</t>
  </si>
  <si>
    <t>PGTH02</t>
  </si>
  <si>
    <t>CUMPLIMIENTO DE LOS PROYECTOS DE APRENDIZAJE EN QUIPO "PAES" DEL PLAN INSTITUCIONAL DE CAPACITACIÓN</t>
  </si>
  <si>
    <t>(No. PROYECTOS DE APRENDIZAJE EN EQUIPO CON NIVEL DE CUMPLIMIENTO SATISFACTORIO/ No. DE PROYECTOS DE APRENDIZAJE EN EQUIPO FORMULADO)*100</t>
  </si>
  <si>
    <t xml:space="preserve">EFICIENCIA </t>
  </si>
  <si>
    <t>PGTH03</t>
  </si>
  <si>
    <t>INDUCCIÓN  GENERAL DE PERSONAL</t>
  </si>
  <si>
    <t>(No. DE INDUCCIONES GENERALES CON EVALUACION SATISFACTORIA/ No. DE INDUCCIONES GENERALES DESARROLLADAS)*100</t>
  </si>
  <si>
    <t>PGTH04</t>
  </si>
  <si>
    <t>INDUCCIÓN ESPECIFICA DE PERSONAL</t>
  </si>
  <si>
    <t>(No. DE INDUCCIONES ESPECIFICAS CON EVALUACION SATISFACTORIAS / No. DE INDUCCIONES ESPECIFICAS DESARROLLADAS)*100</t>
  </si>
  <si>
    <t>PGTH05</t>
  </si>
  <si>
    <t>NOVEDADES DE PERSONAL TRAMITADAS EN  TÉRMINOS</t>
  </si>
  <si>
    <t>(No. TOTAL DE NOVEDADES DE PERSONAL  TRAMITADAS EN TERMINOS / No. DE SOLICITUDES DE NOVEDADES REQUERIDAS EN EL PERIODO)*100</t>
  </si>
  <si>
    <t>PGTH06</t>
  </si>
  <si>
    <t>LIQUIDACION DE NOMINA</t>
  </si>
  <si>
    <t>(No.TOTAL DE NOMINAS LIQUIDADAS EN LAS FECHAS ESTABLECIDAS / No. TOTAL DE NOMINAS REQUERIDAS)*100</t>
  </si>
  <si>
    <t>PGTH07</t>
  </si>
  <si>
    <t xml:space="preserve">NIVEL DE CUMPLIMIENTO DE LA INVESTIGACIÓN DE INCIDENTES Y ACCIDENTE DE TRABAJO REPORTADOS </t>
  </si>
  <si>
    <t xml:space="preserve">(No. DE  ACCIDENTES E INCIDENTES DE TRABAJO  INVESTIGADOS / No. TOTAL DE ACCIDENTES E INCIDENTES DE TRABAJO REPORTADOS)*100   </t>
  </si>
  <si>
    <t>PGTH08</t>
  </si>
  <si>
    <t>NIVEL DE CUMPLIMIENTO DE LAS CAPACITACIONES EN SEGURIDAD Y SALUD EN EL TRABAJO</t>
  </si>
  <si>
    <t xml:space="preserve">(No. DE CAPACITACIONES EN SEGURIDAD Y SALUD EN EL TRABAJO REALIZADAS / No. DE CAPACITACIONES EN SEGURIDAD Y SALUD EN EL TRABAJO PROGRAMADAS)*100 </t>
  </si>
  <si>
    <t>PGTH09</t>
  </si>
  <si>
    <t>NIVEL DE COBERTURA DEL PLAN DE CAPACITACION DEL SISTEMA DE GESTION DE LA SEGURIDAD Y SALUD EN EL TRABAJO</t>
  </si>
  <si>
    <t>(No. DE SERVIDORES PUBLICOS CAPACITADOS EN AÑO / No. TOTAL DE SERVIDORES PUBLICOS DEL FPS-FCN)*100</t>
  </si>
  <si>
    <t>&lt;35%</t>
  </si>
  <si>
    <t>&gt;=35% y  ; &lt;55</t>
  </si>
  <si>
    <t>&gt;=55%  y &lt;80%</t>
  </si>
  <si>
    <t>&gt;=80% y &lt;=100%</t>
  </si>
  <si>
    <t>PGTH10</t>
  </si>
  <si>
    <t>INTERVENCIÓN DE LOS PELIGROS IDENTIFICADOS</t>
  </si>
  <si>
    <t>(No. DE MEDIDAS DE  INTERVECIÓN DE LOS PELIGROS EJECUTADAS Y/O GESTIONADAS  / No. TOTAL DE MEDIDAS DE  INTERVECIÓN PROGRAMADAS EN LA IDENTIFICACIÓN DE PELIGROS Y PRIORIZACIÓN DE RIESGOS)*100</t>
  </si>
  <si>
    <t>PGTH11</t>
  </si>
  <si>
    <t>NIVEL DE CONTROL SOBRE LOS FACTORES DE RIESGOS OCUPACIONALES.</t>
  </si>
  <si>
    <t xml:space="preserve">(No. DE ACCIONES PREVENTIVASAS Y/O CORRECTIVAS  EJECUTADAS EN EL PERIODO / No. DE  ACCIONES PREVENTIVASAS Y/O CORRECTIVAS  TRAZADAS)*100 </t>
  </si>
  <si>
    <t>GESTION DE RECURSOS FINANCIEROS (PRESUPUESTO)</t>
  </si>
  <si>
    <t>PGRF01</t>
  </si>
  <si>
    <t>REGISTRAR EN EL APLICATIVO SIIF NACION LA DESGREGACION PRESUPUESTAL</t>
  </si>
  <si>
    <t>(No DE ACUERDOS REGISTRADOS EN EL SIIF / No DE ACUERDO APROBADOS)*100</t>
  </si>
  <si>
    <t>GESTION DE RECURSOS FINANCIEROS (TESORERIA)</t>
  </si>
  <si>
    <t>PGRF02</t>
  </si>
  <si>
    <t xml:space="preserve">ADMINISTRACION DEL RECAUDO </t>
  </si>
  <si>
    <t>(No DE PILAS RECIBIDAS / No DE RECAUDO RECIBIDOS SEGÚN LO FINANCIERO)*100</t>
  </si>
  <si>
    <t>GESTION DE RECURSOS FINANCIEROS (CONTABILIDAD)</t>
  </si>
  <si>
    <t>PGRF03</t>
  </si>
  <si>
    <t>CONCILIACIONES ENTRE PROCESOS</t>
  </si>
  <si>
    <t>(No DE CONCILIACIONES ENTRE PROCESOS EFECTUADAS / No DE CONCILIACIONES ENTRE PROCESOS PROGRAMADAS)*100</t>
  </si>
  <si>
    <t>GESTIÓN DE COBRO</t>
  </si>
  <si>
    <t>PGCB01</t>
  </si>
  <si>
    <t xml:space="preserve">COBRO PERSUASIVO A MOROSOS </t>
  </si>
  <si>
    <t>(No. DE REQUERIMIENTOS EXPEDIDOS / No. TOTAL DE DEUDORES Y/O APORTANTES MOROSOS DE CUOTAS PARTES )*100</t>
  </si>
  <si>
    <t>PGCB02</t>
  </si>
  <si>
    <t>RECOBROS AL FOSYGA</t>
  </si>
  <si>
    <t>(No. DE RECOBROS AL FOSYGA TRAMITADOS EN OPORTUNIDAD / No. DE RECOBROS AL FOSYGA SOLITADOS PARA TRAMITAR)*100</t>
  </si>
  <si>
    <t>PGCB03</t>
  </si>
  <si>
    <t>COBRO PERSUASIVO PREJURIDICO</t>
  </si>
  <si>
    <t>(No. DE EXPEDIENTES REMITIDOS A LA OFICINA ASESORA JURIDICA / No. DE EXPEDIENTES EJECUTORIADOS Y CON LIQUIDACIÓN DE DEUDA)*100</t>
  </si>
  <si>
    <t>PGCB04</t>
  </si>
  <si>
    <t>EFICIENCIA EN EL TRÁMITE ADMINISTRATIVO A ACREEDORES DE CUOTAS PARTES</t>
  </si>
  <si>
    <t>(No. DE CUENTAS DE COBRO TRAMITADAS EN TÉRMINOS / No. DE CUENTAS DE COBRO RECIBIDAS  POR CONCEPTO DE CUOTAS PARTES)*100</t>
  </si>
  <si>
    <t>PGCB05</t>
  </si>
  <si>
    <t>COBRO PERSUASIVO A APORTANTES MOROSOS DEL SISTEMA GENERAL DE SEGURIDAD SOCIAL EN SALUD - SGSSS</t>
  </si>
  <si>
    <t>(No. DE REQUERIMIENTOS EXPEDIDOS / No. TOTAL DE DEUDORES Y/O APORTANTES MOROSOS DE SGSSS) *100</t>
  </si>
  <si>
    <t>ASISTENCIA JURIDICA</t>
  </si>
  <si>
    <t>PAJU01</t>
  </si>
  <si>
    <t>PAJU02</t>
  </si>
  <si>
    <t>EMISION DE CONCEPTOS JURIDICOS Y CONTESTACIÓN A DERECHOS DE PETICIÓN</t>
  </si>
  <si>
    <t>(No DE PRODUCTOS DE EMISIÓN DE CONCEPTOS JURIDICOS Y CONTESTACIÓN A DERECHOS DE PETICIÓN REALIZADOS / No DE PRODUCTOS DE EMISIÓN DE CONCEPTOS JURIDICOS Y CONTESTACIÓN A DERECHOS DE PETICIÓN REQUERIDOS)*100</t>
  </si>
  <si>
    <t>PAJU03</t>
  </si>
  <si>
    <t>LEGALIZACIÓN DE CONTRATO</t>
  </si>
  <si>
    <t>(No DE CONTRATOS DE PRESTACIÓN DE SERVICIOS PROFESIONALES INGRESADOS AL SIGEP / No DE CONTRATOS DE PRESTACIÓN DE SERVICIOS PROFESIONALES CELEBRADOS)*100</t>
  </si>
  <si>
    <t>ACCIONES CONSTITUCIONALES DE TUTELA EN EL PERIODO</t>
  </si>
  <si>
    <t>(No. DE TUTELAS CONTESTADAS EN TERMINO DE OPORTUNIDAD / No. DE TUTELAS RADICADAS DE COBRO COACTIVO EN EL PERIODO)*100</t>
  </si>
  <si>
    <t>GESTIÓN DOCUMENTAL</t>
  </si>
  <si>
    <t>PGDO01</t>
  </si>
  <si>
    <t>MODIFICACION Y ACTUALIZACION DE TABLAS DE RETENCIÓN DOCUMENTAL</t>
  </si>
  <si>
    <t>(No. DE TABLAS DE RETENCIÓN DOCUMENTAL ACTUALIZADAS O MODIFICADAS / No. DE SOLICITUD DE MODIFICACIONES Y/O ACTUALIZACIONES APROBADAS POR EL COMITÉ)*100</t>
  </si>
  <si>
    <t>PGDO02</t>
  </si>
  <si>
    <t>NUMERACIÓN, COMUNICACIÓN, PUBLICACIÓN Y/O NOTIFICACIÓN DE ACTOS ADMINISTRATIVOS.</t>
  </si>
  <si>
    <t>(No. DE ACTOS ADMINISTRATIVOS NUMERADOS, PUBLICADOS, COMUNICADOS Y/O NOTIFICADOS / No. DE ACTOS ADMINISTRATIVOS A NUMERAR, PUBLICAR, COMUNICAR Y/O NOTIFICAR)*100</t>
  </si>
  <si>
    <t>PGDO03</t>
  </si>
  <si>
    <t>COTEJAR Y AUTENTICAR DOCUMENTOS</t>
  </si>
  <si>
    <t>(No. DE DOCUMENTOS AUTENTICADOS OPORTUNAMENTE / No. DE DOCUMENTOS AUTENTICAR)*100</t>
  </si>
  <si>
    <t>PGDO04</t>
  </si>
  <si>
    <t>ADMINISTRACION DEL ARCHIVO CENTRAL</t>
  </si>
  <si>
    <t>(No. DE PRODUCTOS DE LA ADMINISTRACIÓN DEL ARCHIVO CENTRAL REALIZADOS / No. DE PRODUCTOS A REALIZAR EN LA ADMINISTRACIÓN DEL ARCHIVO CENTRAL)* 100</t>
  </si>
  <si>
    <t>PGDO05</t>
  </si>
  <si>
    <t>RECEPCIÓN Y REMISIÓN DE CORRESPONDENCIA  ENVIADA EXTERNA</t>
  </si>
  <si>
    <t>(No. DE DOCUMENTOS ENVIADOS POR DISTINTOS MEDIOS / No. DE DOCUMENTOS A ENVIAR POR DISTINTOS MEDIOS)*100</t>
  </si>
  <si>
    <t>GESTION DE TIC`S</t>
  </si>
  <si>
    <t>PGTS01</t>
  </si>
  <si>
    <t>SOPORTE TECNICO</t>
  </si>
  <si>
    <t>(No DE SOLICITUDES DE ASESORIAS Y SOPORTE TÉCNICO ATENDIDAS / No DE SOLICITUDES RECIBIDAS)*100</t>
  </si>
  <si>
    <t>MEDICIÓN Y MEJORA</t>
  </si>
  <si>
    <t>PMYM01</t>
  </si>
  <si>
    <t>ADMINISTRAR EL SISTEMA DE MEDICIÓN DEL DESEMPEÑO A TRAVES DE INDICADORES</t>
  </si>
  <si>
    <t>(No DE SEGUIMIENTOS REALIZADOS A LAS MATRICES DE LOS INDICADORES DE GESTION OPORTUNAMENTE / No DE SEGUIMIENTOS A REALIZAR)*100</t>
  </si>
  <si>
    <t>PMYM02</t>
  </si>
  <si>
    <t>ASESORAR EN LA DOCUMENTACIÓN DE LAS ACCIONES PREVENTIVAS Y CORRECTIVAS</t>
  </si>
  <si>
    <t>(No. DE NO CONFORMIDADES DOCUMENTADAS / No. DE NO CONFORMIDADES SOLICITADAS A DOCUMENTAR)*100</t>
  </si>
  <si>
    <t>PMYM03</t>
  </si>
  <si>
    <t>EFECTUAR SEGUIMIENTO A LAS ACCIONES PREVENTIVAS Y CORRECTIVAS</t>
  </si>
  <si>
    <t xml:space="preserve">(No DE SEGUIMIENTO REALIZADOS A LAS ACCIONES PREVENTIVAS Y CORRECTIVAS / No DE SEGUIMIENTO A REALIZAR)*100  </t>
  </si>
  <si>
    <t>SEGUIMIENTO Y EVALUACIÓN INDEPENDIENTE</t>
  </si>
  <si>
    <t>PSEI01</t>
  </si>
  <si>
    <t>PROGRAMAS ANUALES DE AUDITORIAS EJECUTADOS (EVALUACIÓN INDEPENDIENTE)</t>
  </si>
  <si>
    <t>(No INFORMES DE AUDITORIA REALIZADAS OPORTUNAMENTE / No INFORMES DE AUDITORIA A REALIZAR)*100</t>
  </si>
  <si>
    <t>PSEI03</t>
  </si>
  <si>
    <t>SEGUIMIENTO A INDICADORES Y PLANES INSTITUCIONALES EFECTUADOS</t>
  </si>
  <si>
    <t>(No. DE PLANES INSTITUCIONALES VERIFICADOS / No. DE PLANES INSTITUCIONALES A VERIFICAR)*100</t>
  </si>
  <si>
    <t>PMYM04</t>
  </si>
  <si>
    <t>PMYM05</t>
  </si>
  <si>
    <t>EFECTIVIDAD DE LAS ACCIONES IMPLEMENTADAS EN LOS PLANES INSTITUCIONALES</t>
  </si>
  <si>
    <t>ACCIONES IMPLEMENTADAS EFECTIVAMENTE / ACCIONES IMPLEMENTADAS DENTRO DE LOS DIFERENTES PLANES INSTITUCIONALES</t>
  </si>
  <si>
    <t>ATRIBUTOS DE CALIDAD IMPLEMENTADO</t>
  </si>
  <si>
    <t>NUMERO DE ATRIBUTOS DE CALIDAD IMPLEMENTADOS / NUMERO DE ATRIBUTOS DE CALIDAD ESTABLECIDOS</t>
  </si>
  <si>
    <t>SISTEMA INTEGRADO DE GESTION</t>
  </si>
  <si>
    <t>ADMINISTRACIÓN DEL SISTEMA  INTEGRADO DE GESTION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</si>
</sst>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[$-240A]dddd\,\ dd&quot; de &quot;mmmm&quot; de &quot;yyyy"/>
    <numFmt numFmtId="177" formatCode="[$-240A]hh:mm:ss\ AM/PM"/>
    <numFmt numFmtId="178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BB87"/>
        <bgColor indexed="64"/>
      </patternFill>
    </fill>
    <fill>
      <patternFill patternType="solid">
        <fgColor rgb="FF80F2C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9" fontId="4" fillId="37" borderId="10" xfId="100" applyFont="1" applyFill="1" applyBorder="1" applyAlignment="1" applyProtection="1">
      <alignment horizontal="center" vertical="center" wrapText="1"/>
      <protection locked="0"/>
    </xf>
    <xf numFmtId="3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6" fillId="8" borderId="10" xfId="0" applyFont="1" applyFill="1" applyBorder="1" applyAlignment="1" applyProtection="1">
      <alignment horizontal="center" vertical="center" wrapText="1"/>
      <protection/>
    </xf>
    <xf numFmtId="0" fontId="7" fillId="39" borderId="10" xfId="0" applyFont="1" applyFill="1" applyBorder="1" applyAlignment="1" applyProtection="1">
      <alignment horizontal="center" vertical="center"/>
      <protection/>
    </xf>
    <xf numFmtId="9" fontId="7" fillId="8" borderId="10" xfId="0" applyNumberFormat="1" applyFont="1" applyFill="1" applyBorder="1" applyAlignment="1" applyProtection="1">
      <alignment horizontal="center" vertical="center" wrapText="1"/>
      <protection/>
    </xf>
    <xf numFmtId="9" fontId="7" fillId="8" borderId="10" xfId="100" applyFont="1" applyFill="1" applyBorder="1" applyAlignment="1" applyProtection="1">
      <alignment horizontal="center" vertical="center" wrapText="1"/>
      <protection/>
    </xf>
    <xf numFmtId="0" fontId="7" fillId="8" borderId="10" xfId="0" applyFont="1" applyFill="1" applyBorder="1" applyAlignment="1" applyProtection="1">
      <alignment horizontal="justify" vertical="center" wrapText="1"/>
      <protection locked="0"/>
    </xf>
    <xf numFmtId="0" fontId="7" fillId="8" borderId="10" xfId="0" applyFont="1" applyFill="1" applyBorder="1" applyAlignment="1" applyProtection="1">
      <alignment horizontal="center" vertical="center" wrapText="1"/>
      <protection locked="0"/>
    </xf>
    <xf numFmtId="0" fontId="7" fillId="8" borderId="10" xfId="0" applyFont="1" applyFill="1" applyBorder="1" applyAlignment="1" applyProtection="1">
      <alignment horizontal="center" vertical="center"/>
      <protection/>
    </xf>
    <xf numFmtId="0" fontId="7" fillId="8" borderId="10" xfId="0" applyFont="1" applyFill="1" applyBorder="1" applyAlignment="1" applyProtection="1">
      <alignment horizontal="center" vertical="center"/>
      <protection locked="0"/>
    </xf>
    <xf numFmtId="0" fontId="7" fillId="10" borderId="10" xfId="0" applyFont="1" applyFill="1" applyBorder="1" applyAlignment="1" applyProtection="1">
      <alignment horizontal="center" vertical="center" wrapText="1"/>
      <protection/>
    </xf>
    <xf numFmtId="0" fontId="6" fillId="10" borderId="10" xfId="0" applyFont="1" applyFill="1" applyBorder="1" applyAlignment="1" applyProtection="1">
      <alignment horizontal="center" vertical="center" wrapText="1"/>
      <protection/>
    </xf>
    <xf numFmtId="0" fontId="7" fillId="10" borderId="10" xfId="0" applyFont="1" applyFill="1" applyBorder="1" applyAlignment="1" applyProtection="1">
      <alignment horizontal="center" vertical="center"/>
      <protection/>
    </xf>
    <xf numFmtId="9" fontId="7" fillId="10" borderId="10" xfId="0" applyNumberFormat="1" applyFont="1" applyFill="1" applyBorder="1" applyAlignment="1" applyProtection="1">
      <alignment horizontal="center" vertical="center" wrapText="1"/>
      <protection/>
    </xf>
    <xf numFmtId="9" fontId="7" fillId="10" borderId="10" xfId="100" applyFont="1" applyFill="1" applyBorder="1" applyAlignment="1" applyProtection="1">
      <alignment horizontal="center" vertical="center" wrapText="1"/>
      <protection/>
    </xf>
    <xf numFmtId="9" fontId="7" fillId="10" borderId="10" xfId="93" applyFont="1" applyFill="1" applyBorder="1" applyAlignment="1" applyProtection="1">
      <alignment horizontal="center" vertical="center" wrapText="1"/>
      <protection/>
    </xf>
    <xf numFmtId="0" fontId="7" fillId="10" borderId="10" xfId="0" applyFont="1" applyFill="1" applyBorder="1" applyAlignment="1" applyProtection="1">
      <alignment horizontal="justify" vertical="center" wrapText="1"/>
      <protection locked="0"/>
    </xf>
    <xf numFmtId="0" fontId="7" fillId="40" borderId="10" xfId="0" applyFont="1" applyFill="1" applyBorder="1" applyAlignment="1" applyProtection="1">
      <alignment horizontal="center" vertical="center" wrapText="1"/>
      <protection/>
    </xf>
    <xf numFmtId="0" fontId="6" fillId="40" borderId="10" xfId="91" applyFont="1" applyFill="1" applyBorder="1" applyAlignment="1" applyProtection="1">
      <alignment horizontal="center" vertical="center" wrapText="1"/>
      <protection/>
    </xf>
    <xf numFmtId="0" fontId="7" fillId="40" borderId="10" xfId="91" applyFont="1" applyFill="1" applyBorder="1" applyAlignment="1" applyProtection="1">
      <alignment horizontal="center" vertical="center" wrapText="1"/>
      <protection/>
    </xf>
    <xf numFmtId="9" fontId="7" fillId="40" borderId="10" xfId="0" applyNumberFormat="1" applyFont="1" applyFill="1" applyBorder="1" applyAlignment="1" applyProtection="1">
      <alignment horizontal="center" vertical="center" wrapText="1"/>
      <protection/>
    </xf>
    <xf numFmtId="9" fontId="7" fillId="40" borderId="10" xfId="100" applyFont="1" applyFill="1" applyBorder="1" applyAlignment="1" applyProtection="1">
      <alignment horizontal="center" vertical="center" wrapText="1"/>
      <protection/>
    </xf>
    <xf numFmtId="9" fontId="7" fillId="40" borderId="10" xfId="100" applyNumberFormat="1" applyFont="1" applyFill="1" applyBorder="1" applyAlignment="1" applyProtection="1">
      <alignment horizontal="center" vertical="center" wrapText="1"/>
      <protection/>
    </xf>
    <xf numFmtId="0" fontId="7" fillId="40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40" borderId="10" xfId="0" applyFont="1" applyFill="1" applyBorder="1" applyAlignment="1" applyProtection="1">
      <alignment horizontal="center" vertical="center" wrapText="1"/>
      <protection locked="0"/>
    </xf>
    <xf numFmtId="0" fontId="6" fillId="40" borderId="10" xfId="0" applyFont="1" applyFill="1" applyBorder="1" applyAlignment="1" applyProtection="1">
      <alignment horizontal="center" vertical="center" wrapText="1"/>
      <protection/>
    </xf>
    <xf numFmtId="0" fontId="7" fillId="40" borderId="10" xfId="0" applyFont="1" applyFill="1" applyBorder="1" applyAlignment="1" applyProtection="1">
      <alignment horizontal="justify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9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7" fillId="4" borderId="10" xfId="91" applyFont="1" applyFill="1" applyBorder="1" applyAlignment="1" applyProtection="1">
      <alignment horizontal="center" vertical="center" wrapText="1"/>
      <protection/>
    </xf>
    <xf numFmtId="9" fontId="7" fillId="4" borderId="10" xfId="0" applyNumberFormat="1" applyFont="1" applyFill="1" applyBorder="1" applyAlignment="1" applyProtection="1">
      <alignment horizontal="center" vertical="center"/>
      <protection/>
    </xf>
    <xf numFmtId="9" fontId="7" fillId="4" borderId="10" xfId="100" applyFont="1" applyFill="1" applyBorder="1" applyAlignment="1" applyProtection="1">
      <alignment horizontal="center" vertical="center" wrapText="1"/>
      <protection/>
    </xf>
    <xf numFmtId="9" fontId="7" fillId="4" borderId="10" xfId="100" applyNumberFormat="1" applyFont="1" applyFill="1" applyBorder="1" applyAlignment="1" applyProtection="1">
      <alignment horizontal="center" vertical="center" wrapText="1"/>
      <protection/>
    </xf>
    <xf numFmtId="0" fontId="7" fillId="4" borderId="10" xfId="86" applyFont="1" applyFill="1" applyBorder="1" applyAlignment="1" applyProtection="1">
      <alignment horizontal="justify" vertical="center" wrapText="1"/>
      <protection locked="0"/>
    </xf>
    <xf numFmtId="0" fontId="7" fillId="4" borderId="10" xfId="86" applyFont="1" applyFill="1" applyBorder="1" applyAlignment="1" applyProtection="1">
      <alignment horizontal="justify" vertical="center"/>
      <protection locked="0"/>
    </xf>
    <xf numFmtId="0" fontId="7" fillId="4" borderId="10" xfId="86" applyNumberFormat="1" applyFont="1" applyFill="1" applyBorder="1" applyAlignment="1" applyProtection="1">
      <alignment horizontal="center" vertical="center" wrapText="1"/>
      <protection locked="0"/>
    </xf>
    <xf numFmtId="49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Font="1" applyFill="1" applyBorder="1" applyAlignment="1" applyProtection="1">
      <alignment horizontal="center" vertical="center" wrapText="1"/>
      <protection/>
    </xf>
    <xf numFmtId="49" fontId="6" fillId="41" borderId="10" xfId="0" applyNumberFormat="1" applyFont="1" applyFill="1" applyBorder="1" applyAlignment="1" applyProtection="1">
      <alignment horizontal="center" vertical="center" wrapText="1"/>
      <protection/>
    </xf>
    <xf numFmtId="9" fontId="7" fillId="41" borderId="10" xfId="0" applyNumberFormat="1" applyFont="1" applyFill="1" applyBorder="1" applyAlignment="1" applyProtection="1">
      <alignment horizontal="center" vertical="center" wrapText="1"/>
      <protection/>
    </xf>
    <xf numFmtId="9" fontId="7" fillId="41" borderId="10" xfId="100" applyFont="1" applyFill="1" applyBorder="1" applyAlignment="1" applyProtection="1">
      <alignment horizontal="center" vertical="center" wrapText="1"/>
      <protection/>
    </xf>
    <xf numFmtId="9" fontId="7" fillId="41" borderId="10" xfId="10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41" borderId="10" xfId="86" applyFont="1" applyFill="1" applyBorder="1" applyAlignment="1" applyProtection="1">
      <alignment horizontal="justify" vertical="center" wrapText="1"/>
      <protection locked="0"/>
    </xf>
    <xf numFmtId="0" fontId="7" fillId="41" borderId="10" xfId="86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/>
    </xf>
    <xf numFmtId="0" fontId="6" fillId="7" borderId="10" xfId="0" applyFont="1" applyFill="1" applyBorder="1" applyAlignment="1" applyProtection="1">
      <alignment horizontal="center" vertical="center" wrapText="1"/>
      <protection/>
    </xf>
    <xf numFmtId="0" fontId="7" fillId="7" borderId="10" xfId="0" applyFont="1" applyFill="1" applyBorder="1" applyAlignment="1" applyProtection="1">
      <alignment horizontal="center" vertical="center"/>
      <protection/>
    </xf>
    <xf numFmtId="9" fontId="7" fillId="7" borderId="10" xfId="0" applyNumberFormat="1" applyFont="1" applyFill="1" applyBorder="1" applyAlignment="1" applyProtection="1">
      <alignment horizontal="center" vertical="center"/>
      <protection/>
    </xf>
    <xf numFmtId="9" fontId="7" fillId="7" borderId="10" xfId="100" applyFont="1" applyFill="1" applyBorder="1" applyAlignment="1" applyProtection="1">
      <alignment horizontal="center" vertical="center" wrapText="1"/>
      <protection/>
    </xf>
    <xf numFmtId="0" fontId="7" fillId="7" borderId="10" xfId="0" applyFont="1" applyFill="1" applyBorder="1" applyAlignment="1" applyProtection="1">
      <alignment horizontal="justify" vertical="center" wrapText="1"/>
      <protection locked="0"/>
    </xf>
    <xf numFmtId="0" fontId="7" fillId="7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9" fontId="7" fillId="7" borderId="10" xfId="93" applyFont="1" applyFill="1" applyBorder="1" applyAlignment="1" applyProtection="1">
      <alignment horizontal="center" vertical="center" wrapText="1"/>
      <protection/>
    </xf>
    <xf numFmtId="0" fontId="7" fillId="12" borderId="10" xfId="0" applyFont="1" applyFill="1" applyBorder="1" applyAlignment="1" applyProtection="1">
      <alignment horizontal="center" vertical="center" wrapText="1"/>
      <protection/>
    </xf>
    <xf numFmtId="49" fontId="7" fillId="12" borderId="10" xfId="0" applyNumberFormat="1" applyFont="1" applyFill="1" applyBorder="1" applyAlignment="1" applyProtection="1">
      <alignment horizontal="center" vertical="center"/>
      <protection/>
    </xf>
    <xf numFmtId="0" fontId="6" fillId="12" borderId="10" xfId="0" applyFont="1" applyFill="1" applyBorder="1" applyAlignment="1" applyProtection="1">
      <alignment horizontal="center" vertical="center" wrapText="1"/>
      <protection/>
    </xf>
    <xf numFmtId="0" fontId="7" fillId="12" borderId="10" xfId="0" applyFont="1" applyFill="1" applyBorder="1" applyAlignment="1" applyProtection="1">
      <alignment horizontal="center" vertical="center"/>
      <protection/>
    </xf>
    <xf numFmtId="9" fontId="7" fillId="12" borderId="10" xfId="0" applyNumberFormat="1" applyFont="1" applyFill="1" applyBorder="1" applyAlignment="1" applyProtection="1">
      <alignment horizontal="center" vertical="center"/>
      <protection/>
    </xf>
    <xf numFmtId="9" fontId="7" fillId="12" borderId="10" xfId="100" applyFont="1" applyFill="1" applyBorder="1" applyAlignment="1" applyProtection="1">
      <alignment horizontal="center" vertical="center" wrapText="1"/>
      <protection/>
    </xf>
    <xf numFmtId="9" fontId="7" fillId="12" borderId="10" xfId="93" applyFont="1" applyFill="1" applyBorder="1" applyAlignment="1" applyProtection="1">
      <alignment horizontal="center" vertical="center" wrapText="1"/>
      <protection/>
    </xf>
    <xf numFmtId="0" fontId="7" fillId="12" borderId="10" xfId="86" applyFont="1" applyFill="1" applyBorder="1" applyAlignment="1" applyProtection="1">
      <alignment horizontal="justify" vertical="center" wrapText="1"/>
      <protection locked="0"/>
    </xf>
    <xf numFmtId="0" fontId="7" fillId="12" borderId="10" xfId="86" applyFont="1" applyFill="1" applyBorder="1" applyAlignment="1" applyProtection="1">
      <alignment horizontal="center" vertical="center" wrapText="1"/>
      <protection locked="0"/>
    </xf>
    <xf numFmtId="0" fontId="7" fillId="12" borderId="10" xfId="86" applyNumberFormat="1" applyFont="1" applyFill="1" applyBorder="1" applyAlignment="1" applyProtection="1">
      <alignment horizontal="center" vertical="center" wrapText="1"/>
      <protection locked="0"/>
    </xf>
    <xf numFmtId="0" fontId="7" fillId="42" borderId="10" xfId="0" applyFont="1" applyFill="1" applyBorder="1" applyAlignment="1" applyProtection="1">
      <alignment horizontal="center" vertical="center" wrapText="1"/>
      <protection/>
    </xf>
    <xf numFmtId="0" fontId="6" fillId="42" borderId="10" xfId="0" applyFont="1" applyFill="1" applyBorder="1" applyAlignment="1" applyProtection="1">
      <alignment horizontal="center" vertical="center" wrapText="1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9" fontId="7" fillId="42" borderId="10" xfId="0" applyNumberFormat="1" applyFont="1" applyFill="1" applyBorder="1" applyAlignment="1" applyProtection="1">
      <alignment horizontal="center" vertical="center"/>
      <protection/>
    </xf>
    <xf numFmtId="9" fontId="7" fillId="42" borderId="10" xfId="100" applyFont="1" applyFill="1" applyBorder="1" applyAlignment="1" applyProtection="1">
      <alignment horizontal="center" vertical="center" wrapText="1"/>
      <protection/>
    </xf>
    <xf numFmtId="9" fontId="7" fillId="42" borderId="10" xfId="100" applyNumberFormat="1" applyFont="1" applyFill="1" applyBorder="1" applyAlignment="1" applyProtection="1">
      <alignment horizontal="center" vertical="center" wrapText="1"/>
      <protection/>
    </xf>
    <xf numFmtId="0" fontId="7" fillId="42" borderId="10" xfId="86" applyFont="1" applyFill="1" applyBorder="1" applyAlignment="1" applyProtection="1">
      <alignment horizontal="center" vertical="center" wrapText="1"/>
      <protection locked="0"/>
    </xf>
    <xf numFmtId="0" fontId="7" fillId="42" borderId="10" xfId="0" applyFont="1" applyFill="1" applyBorder="1" applyAlignment="1" applyProtection="1">
      <alignment horizontal="justify" vertical="center" wrapText="1"/>
      <protection locked="0"/>
    </xf>
    <xf numFmtId="0" fontId="7" fillId="42" borderId="10" xfId="0" applyFont="1" applyFill="1" applyBorder="1" applyAlignment="1" applyProtection="1">
      <alignment horizontal="center" vertical="center" wrapText="1"/>
      <protection locked="0"/>
    </xf>
    <xf numFmtId="0" fontId="7" fillId="42" borderId="10" xfId="86" applyFont="1" applyFill="1" applyBorder="1" applyAlignment="1" applyProtection="1">
      <alignment horizontal="justify" vertical="center" wrapText="1"/>
      <protection locked="0"/>
    </xf>
    <xf numFmtId="0" fontId="7" fillId="13" borderId="10" xfId="0" applyFont="1" applyFill="1" applyBorder="1" applyAlignment="1" applyProtection="1">
      <alignment horizontal="center" vertical="center" wrapText="1"/>
      <protection/>
    </xf>
    <xf numFmtId="0" fontId="6" fillId="13" borderId="10" xfId="0" applyFont="1" applyFill="1" applyBorder="1" applyAlignment="1" applyProtection="1">
      <alignment horizontal="center" vertical="center" wrapText="1"/>
      <protection/>
    </xf>
    <xf numFmtId="0" fontId="7" fillId="13" borderId="10" xfId="0" applyFont="1" applyFill="1" applyBorder="1" applyAlignment="1" applyProtection="1">
      <alignment horizontal="center" vertical="center"/>
      <protection/>
    </xf>
    <xf numFmtId="9" fontId="7" fillId="13" borderId="10" xfId="0" applyNumberFormat="1" applyFont="1" applyFill="1" applyBorder="1" applyAlignment="1" applyProtection="1">
      <alignment horizontal="center" vertical="center"/>
      <protection/>
    </xf>
    <xf numFmtId="9" fontId="7" fillId="13" borderId="10" xfId="100" applyFont="1" applyFill="1" applyBorder="1" applyAlignment="1" applyProtection="1">
      <alignment horizontal="center" vertical="center" wrapText="1"/>
      <protection/>
    </xf>
    <xf numFmtId="0" fontId="7" fillId="13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3" borderId="10" xfId="86" applyNumberFormat="1" applyFont="1" applyFill="1" applyBorder="1" applyAlignment="1" applyProtection="1">
      <alignment horizontal="justify" vertical="center" wrapText="1"/>
      <protection locked="0"/>
    </xf>
    <xf numFmtId="0" fontId="7" fillId="43" borderId="10" xfId="0" applyFont="1" applyFill="1" applyBorder="1" applyAlignment="1" applyProtection="1">
      <alignment horizontal="center" vertical="center" wrapText="1"/>
      <protection/>
    </xf>
    <xf numFmtId="0" fontId="6" fillId="43" borderId="10" xfId="0" applyFont="1" applyFill="1" applyBorder="1" applyAlignment="1" applyProtection="1">
      <alignment horizontal="center" vertical="center" wrapText="1"/>
      <protection/>
    </xf>
    <xf numFmtId="9" fontId="7" fillId="43" borderId="10" xfId="0" applyNumberFormat="1" applyFont="1" applyFill="1" applyBorder="1" applyAlignment="1" applyProtection="1">
      <alignment horizontal="center" vertical="center"/>
      <protection/>
    </xf>
    <xf numFmtId="9" fontId="7" fillId="43" borderId="10" xfId="100" applyFont="1" applyFill="1" applyBorder="1" applyAlignment="1" applyProtection="1">
      <alignment horizontal="center" vertical="center" wrapText="1"/>
      <protection/>
    </xf>
    <xf numFmtId="0" fontId="7" fillId="43" borderId="10" xfId="0" applyFont="1" applyFill="1" applyBorder="1" applyAlignment="1" applyProtection="1">
      <alignment horizontal="center" vertical="center"/>
      <protection/>
    </xf>
    <xf numFmtId="0" fontId="7" fillId="44" borderId="10" xfId="0" applyFont="1" applyFill="1" applyBorder="1" applyAlignment="1" applyProtection="1">
      <alignment horizontal="center" vertical="center" wrapText="1"/>
      <protection/>
    </xf>
    <xf numFmtId="0" fontId="6" fillId="44" borderId="10" xfId="0" applyFont="1" applyFill="1" applyBorder="1" applyAlignment="1" applyProtection="1">
      <alignment horizontal="center" vertical="center" wrapText="1"/>
      <protection/>
    </xf>
    <xf numFmtId="0" fontId="7" fillId="44" borderId="10" xfId="0" applyFont="1" applyFill="1" applyBorder="1" applyAlignment="1" applyProtection="1">
      <alignment horizontal="center" vertical="center"/>
      <protection/>
    </xf>
    <xf numFmtId="9" fontId="7" fillId="44" borderId="10" xfId="0" applyNumberFormat="1" applyFont="1" applyFill="1" applyBorder="1" applyAlignment="1" applyProtection="1">
      <alignment horizontal="center" vertical="center"/>
      <protection/>
    </xf>
    <xf numFmtId="0" fontId="7" fillId="44" borderId="10" xfId="0" applyFont="1" applyFill="1" applyBorder="1" applyAlignment="1" applyProtection="1">
      <alignment horizontal="center" vertical="center" wrapText="1"/>
      <protection locked="0"/>
    </xf>
    <xf numFmtId="9" fontId="7" fillId="44" borderId="10" xfId="100" applyFont="1" applyFill="1" applyBorder="1" applyAlignment="1" applyProtection="1">
      <alignment horizontal="center" vertical="center" wrapText="1"/>
      <protection/>
    </xf>
    <xf numFmtId="0" fontId="7" fillId="44" borderId="10" xfId="0" applyFont="1" applyFill="1" applyBorder="1" applyAlignment="1" applyProtection="1">
      <alignment horizontal="justify" vertical="center" wrapText="1"/>
      <protection locked="0"/>
    </xf>
    <xf numFmtId="0" fontId="7" fillId="44" borderId="10" xfId="86" applyFont="1" applyFill="1" applyBorder="1" applyAlignment="1" applyProtection="1">
      <alignment horizontal="center" vertical="center" wrapText="1"/>
      <protection locked="0"/>
    </xf>
    <xf numFmtId="0" fontId="7" fillId="45" borderId="10" xfId="0" applyFont="1" applyFill="1" applyBorder="1" applyAlignment="1" applyProtection="1">
      <alignment horizontal="center" vertical="center" wrapText="1"/>
      <protection/>
    </xf>
    <xf numFmtId="0" fontId="6" fillId="45" borderId="10" xfId="0" applyFont="1" applyFill="1" applyBorder="1" applyAlignment="1" applyProtection="1">
      <alignment horizontal="center" vertical="center" wrapText="1"/>
      <protection/>
    </xf>
    <xf numFmtId="0" fontId="7" fillId="45" borderId="10" xfId="0" applyFont="1" applyFill="1" applyBorder="1" applyAlignment="1" applyProtection="1">
      <alignment horizontal="center" vertical="center"/>
      <protection/>
    </xf>
    <xf numFmtId="9" fontId="7" fillId="45" borderId="10" xfId="0" applyNumberFormat="1" applyFont="1" applyFill="1" applyBorder="1" applyAlignment="1" applyProtection="1">
      <alignment horizontal="center" vertical="center"/>
      <protection/>
    </xf>
    <xf numFmtId="9" fontId="7" fillId="45" borderId="10" xfId="100" applyFont="1" applyFill="1" applyBorder="1" applyAlignment="1" applyProtection="1">
      <alignment horizontal="center" vertical="center" wrapText="1"/>
      <protection/>
    </xf>
    <xf numFmtId="0" fontId="7" fillId="45" borderId="10" xfId="86" applyFont="1" applyFill="1" applyBorder="1" applyAlignment="1" applyProtection="1">
      <alignment horizontal="justify" vertical="center" wrapText="1"/>
      <protection locked="0"/>
    </xf>
    <xf numFmtId="0" fontId="7" fillId="45" borderId="10" xfId="86" applyFont="1" applyFill="1" applyBorder="1" applyAlignment="1" applyProtection="1">
      <alignment horizontal="center" vertical="center" wrapText="1"/>
      <protection locked="0"/>
    </xf>
    <xf numFmtId="0" fontId="7" fillId="46" borderId="10" xfId="0" applyFont="1" applyFill="1" applyBorder="1" applyAlignment="1" applyProtection="1">
      <alignment horizontal="center" vertical="center" wrapText="1"/>
      <protection/>
    </xf>
    <xf numFmtId="0" fontId="6" fillId="46" borderId="10" xfId="0" applyFont="1" applyFill="1" applyBorder="1" applyAlignment="1" applyProtection="1">
      <alignment horizontal="center" vertical="center" wrapText="1"/>
      <protection/>
    </xf>
    <xf numFmtId="0" fontId="7" fillId="46" borderId="10" xfId="0" applyFont="1" applyFill="1" applyBorder="1" applyAlignment="1" applyProtection="1">
      <alignment horizontal="justify" vertical="center" wrapText="1"/>
      <protection/>
    </xf>
    <xf numFmtId="0" fontId="7" fillId="46" borderId="10" xfId="0" applyFont="1" applyFill="1" applyBorder="1" applyAlignment="1" applyProtection="1">
      <alignment horizontal="center" vertical="center"/>
      <protection/>
    </xf>
    <xf numFmtId="9" fontId="7" fillId="46" borderId="10" xfId="0" applyNumberFormat="1" applyFont="1" applyFill="1" applyBorder="1" applyAlignment="1" applyProtection="1">
      <alignment horizontal="center" vertical="center"/>
      <protection/>
    </xf>
    <xf numFmtId="9" fontId="7" fillId="46" borderId="10" xfId="100" applyFont="1" applyFill="1" applyBorder="1" applyAlignment="1" applyProtection="1">
      <alignment horizontal="center" vertical="center" wrapText="1"/>
      <protection/>
    </xf>
    <xf numFmtId="0" fontId="7" fillId="46" borderId="10" xfId="86" applyFont="1" applyFill="1" applyBorder="1" applyAlignment="1" applyProtection="1">
      <alignment horizontal="justify" vertical="center" wrapText="1"/>
      <protection locked="0"/>
    </xf>
    <xf numFmtId="0" fontId="7" fillId="46" borderId="10" xfId="86" applyFont="1" applyFill="1" applyBorder="1" applyAlignment="1" applyProtection="1">
      <alignment horizontal="center" vertical="center" wrapText="1"/>
      <protection locked="0"/>
    </xf>
    <xf numFmtId="9" fontId="7" fillId="46" borderId="10" xfId="0" applyNumberFormat="1" applyFont="1" applyFill="1" applyBorder="1" applyAlignment="1" applyProtection="1">
      <alignment horizontal="center" vertical="center" wrapText="1"/>
      <protection/>
    </xf>
    <xf numFmtId="0" fontId="7" fillId="9" borderId="10" xfId="0" applyFont="1" applyFill="1" applyBorder="1" applyAlignment="1" applyProtection="1">
      <alignment horizontal="center" vertical="center" wrapText="1"/>
      <protection/>
    </xf>
    <xf numFmtId="0" fontId="6" fillId="9" borderId="10" xfId="0" applyFont="1" applyFill="1" applyBorder="1" applyAlignment="1" applyProtection="1">
      <alignment horizontal="center" vertical="center" wrapText="1"/>
      <protection/>
    </xf>
    <xf numFmtId="0" fontId="7" fillId="9" borderId="10" xfId="0" applyFont="1" applyFill="1" applyBorder="1" applyAlignment="1" applyProtection="1">
      <alignment horizontal="center" vertical="center"/>
      <protection/>
    </xf>
    <xf numFmtId="9" fontId="7" fillId="9" borderId="10" xfId="0" applyNumberFormat="1" applyFont="1" applyFill="1" applyBorder="1" applyAlignment="1" applyProtection="1">
      <alignment horizontal="center" vertical="center"/>
      <protection/>
    </xf>
    <xf numFmtId="9" fontId="7" fillId="9" borderId="10" xfId="100" applyFont="1" applyFill="1" applyBorder="1" applyAlignment="1" applyProtection="1">
      <alignment horizontal="center" vertical="center" wrapText="1"/>
      <protection/>
    </xf>
    <xf numFmtId="0" fontId="7" fillId="9" borderId="10" xfId="86" applyNumberFormat="1" applyFont="1" applyFill="1" applyBorder="1" applyAlignment="1" applyProtection="1">
      <alignment horizontal="justify" vertical="center" wrapText="1"/>
      <protection locked="0"/>
    </xf>
    <xf numFmtId="0" fontId="7" fillId="9" borderId="10" xfId="86" applyNumberFormat="1" applyFont="1" applyFill="1" applyBorder="1" applyAlignment="1" applyProtection="1">
      <alignment horizontal="justify" vertical="center"/>
      <protection locked="0"/>
    </xf>
    <xf numFmtId="0" fontId="7" fillId="9" borderId="10" xfId="86" applyNumberFormat="1" applyFont="1" applyFill="1" applyBorder="1" applyAlignment="1" applyProtection="1">
      <alignment horizontal="center" vertical="center" wrapText="1"/>
      <protection locked="0"/>
    </xf>
    <xf numFmtId="9" fontId="7" fillId="7" borderId="10" xfId="100" applyNumberFormat="1" applyFont="1" applyFill="1" applyBorder="1" applyAlignment="1" applyProtection="1">
      <alignment horizontal="center" vertical="center" wrapText="1"/>
      <protection/>
    </xf>
    <xf numFmtId="0" fontId="4" fillId="44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/>
    </xf>
    <xf numFmtId="0" fontId="4" fillId="47" borderId="10" xfId="0" applyFont="1" applyFill="1" applyBorder="1" applyAlignment="1" applyProtection="1">
      <alignment horizontal="center" vertical="center" wrapText="1"/>
      <protection locked="0"/>
    </xf>
    <xf numFmtId="0" fontId="4" fillId="44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 applyProtection="1">
      <alignment horizontal="center" vertical="center"/>
      <protection locked="0"/>
    </xf>
    <xf numFmtId="0" fontId="7" fillId="10" borderId="10" xfId="0" applyFont="1" applyFill="1" applyBorder="1" applyAlignment="1" applyProtection="1">
      <alignment horizontal="center" vertical="center" wrapText="1"/>
      <protection locked="0"/>
    </xf>
    <xf numFmtId="0" fontId="7" fillId="40" borderId="10" xfId="0" applyFont="1" applyFill="1" applyBorder="1" applyAlignment="1" applyProtection="1">
      <alignment horizontal="center" vertical="center"/>
      <protection locked="0"/>
    </xf>
    <xf numFmtId="0" fontId="6" fillId="40" borderId="10" xfId="88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1" borderId="10" xfId="0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/>
      <protection locked="0"/>
    </xf>
    <xf numFmtId="0" fontId="7" fillId="12" borderId="10" xfId="0" applyFont="1" applyFill="1" applyBorder="1" applyAlignment="1" applyProtection="1">
      <alignment horizontal="center" vertical="center"/>
      <protection locked="0"/>
    </xf>
    <xf numFmtId="0" fontId="7" fillId="42" borderId="10" xfId="0" applyFont="1" applyFill="1" applyBorder="1" applyAlignment="1" applyProtection="1">
      <alignment horizontal="center" vertical="center"/>
      <protection locked="0"/>
    </xf>
    <xf numFmtId="0" fontId="7" fillId="13" borderId="10" xfId="0" applyFont="1" applyFill="1" applyBorder="1" applyAlignment="1" applyProtection="1">
      <alignment horizontal="center" vertical="center"/>
      <protection locked="0"/>
    </xf>
    <xf numFmtId="0" fontId="7" fillId="43" borderId="10" xfId="0" applyFont="1" applyFill="1" applyBorder="1" applyAlignment="1" applyProtection="1">
      <alignment horizontal="center" vertical="center"/>
      <protection locked="0"/>
    </xf>
    <xf numFmtId="0" fontId="7" fillId="43" borderId="10" xfId="0" applyFont="1" applyFill="1" applyBorder="1" applyAlignment="1" applyProtection="1">
      <alignment horizontal="justify" vertical="center"/>
      <protection locked="0"/>
    </xf>
    <xf numFmtId="0" fontId="7" fillId="43" borderId="10" xfId="0" applyFont="1" applyFill="1" applyBorder="1" applyAlignment="1" applyProtection="1">
      <alignment horizontal="justify" vertical="center" wrapText="1"/>
      <protection locked="0"/>
    </xf>
    <xf numFmtId="0" fontId="7" fillId="43" borderId="10" xfId="0" applyFont="1" applyFill="1" applyBorder="1" applyAlignment="1" applyProtection="1">
      <alignment horizontal="center" vertical="center" wrapText="1"/>
      <protection locked="0"/>
    </xf>
    <xf numFmtId="0" fontId="7" fillId="44" borderId="10" xfId="0" applyFont="1" applyFill="1" applyBorder="1" applyAlignment="1" applyProtection="1">
      <alignment horizontal="center" vertical="center"/>
      <protection locked="0"/>
    </xf>
    <xf numFmtId="0" fontId="7" fillId="45" borderId="10" xfId="0" applyFont="1" applyFill="1" applyBorder="1" applyAlignment="1" applyProtection="1">
      <alignment horizontal="center" vertical="center"/>
      <protection locked="0"/>
    </xf>
    <xf numFmtId="0" fontId="7" fillId="46" borderId="10" xfId="0" applyFont="1" applyFill="1" applyBorder="1" applyAlignment="1" applyProtection="1">
      <alignment horizontal="center" vertical="center"/>
      <protection locked="0"/>
    </xf>
    <xf numFmtId="0" fontId="7" fillId="9" borderId="10" xfId="0" applyFont="1" applyFill="1" applyBorder="1" applyAlignment="1" applyProtection="1">
      <alignment horizontal="center" vertical="center"/>
      <protection locked="0"/>
    </xf>
    <xf numFmtId="0" fontId="3" fillId="48" borderId="11" xfId="70" applyFont="1" applyFill="1" applyBorder="1" applyAlignment="1">
      <alignment horizontal="center" vertical="center"/>
      <protection/>
    </xf>
    <xf numFmtId="0" fontId="3" fillId="48" borderId="12" xfId="70" applyFont="1" applyFill="1" applyBorder="1" applyAlignment="1">
      <alignment horizontal="center" vertical="center"/>
      <protection/>
    </xf>
    <xf numFmtId="0" fontId="3" fillId="48" borderId="13" xfId="70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49" borderId="10" xfId="0" applyFont="1" applyFill="1" applyBorder="1" applyAlignment="1" applyProtection="1">
      <alignment horizontal="center" vertical="center" wrapText="1"/>
      <protection locked="0"/>
    </xf>
    <xf numFmtId="0" fontId="5" fillId="48" borderId="10" xfId="70" applyFont="1" applyFill="1" applyBorder="1" applyAlignment="1">
      <alignment horizontal="center" wrapText="1"/>
      <protection/>
    </xf>
    <xf numFmtId="0" fontId="4" fillId="44" borderId="10" xfId="0" applyFont="1" applyFill="1" applyBorder="1" applyAlignment="1" applyProtection="1">
      <alignment horizontal="center" vertical="center" wrapText="1"/>
      <protection locked="0"/>
    </xf>
    <xf numFmtId="0" fontId="3" fillId="48" borderId="10" xfId="70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48" borderId="10" xfId="70" applyFont="1" applyFill="1" applyBorder="1" applyAlignment="1">
      <alignment horizontal="center" vertical="center"/>
      <protection/>
    </xf>
    <xf numFmtId="0" fontId="5" fillId="48" borderId="11" xfId="70" applyFont="1" applyFill="1" applyBorder="1" applyAlignment="1">
      <alignment horizontal="center" vertical="center"/>
      <protection/>
    </xf>
    <xf numFmtId="0" fontId="5" fillId="48" borderId="12" xfId="70" applyFont="1" applyFill="1" applyBorder="1" applyAlignment="1">
      <alignment horizontal="center" vertical="center"/>
      <protection/>
    </xf>
    <xf numFmtId="0" fontId="5" fillId="48" borderId="13" xfId="70" applyFont="1" applyFill="1" applyBorder="1" applyAlignment="1">
      <alignment horizontal="center" vertical="center"/>
      <protection/>
    </xf>
    <xf numFmtId="0" fontId="3" fillId="48" borderId="14" xfId="70" applyFont="1" applyFill="1" applyBorder="1" applyAlignment="1">
      <alignment horizontal="center" vertical="center"/>
      <protection/>
    </xf>
    <xf numFmtId="0" fontId="3" fillId="48" borderId="15" xfId="70" applyFont="1" applyFill="1" applyBorder="1" applyAlignment="1">
      <alignment horizontal="center" vertical="center"/>
      <protection/>
    </xf>
    <xf numFmtId="0" fontId="3" fillId="48" borderId="16" xfId="70" applyFont="1" applyFill="1" applyBorder="1" applyAlignment="1">
      <alignment horizontal="center" vertical="center"/>
      <protection/>
    </xf>
    <xf numFmtId="0" fontId="3" fillId="48" borderId="17" xfId="70" applyFont="1" applyFill="1" applyBorder="1" applyAlignment="1">
      <alignment horizontal="center" vertical="center"/>
      <protection/>
    </xf>
    <xf numFmtId="0" fontId="3" fillId="48" borderId="18" xfId="70" applyFont="1" applyFill="1" applyBorder="1" applyAlignment="1">
      <alignment horizontal="center" vertical="center"/>
      <protection/>
    </xf>
    <xf numFmtId="0" fontId="3" fillId="48" borderId="19" xfId="70" applyFont="1" applyFill="1" applyBorder="1" applyAlignment="1">
      <alignment horizontal="center" vertical="center"/>
      <protection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11" xfId="49"/>
    <cellStyle name="Millares 12" xfId="50"/>
    <cellStyle name="Millares 13" xfId="51"/>
    <cellStyle name="Millares 14" xfId="52"/>
    <cellStyle name="Millares 2" xfId="53"/>
    <cellStyle name="Millares 3" xfId="54"/>
    <cellStyle name="Millares 4" xfId="55"/>
    <cellStyle name="Millares 5" xfId="56"/>
    <cellStyle name="Millares 6" xfId="57"/>
    <cellStyle name="Millares 7" xfId="58"/>
    <cellStyle name="Millares 8" xfId="59"/>
    <cellStyle name="Millares 9" xfId="60"/>
    <cellStyle name="Currency" xfId="61"/>
    <cellStyle name="Currency [0]" xfId="62"/>
    <cellStyle name="Neutral" xfId="63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2" xfId="70"/>
    <cellStyle name="Normal 2 10" xfId="71"/>
    <cellStyle name="Normal 2 11" xfId="72"/>
    <cellStyle name="Normal 2 12" xfId="73"/>
    <cellStyle name="Normal 2 13" xfId="74"/>
    <cellStyle name="Normal 2 14" xfId="75"/>
    <cellStyle name="Normal 2 2" xfId="76"/>
    <cellStyle name="Normal 2 3" xfId="77"/>
    <cellStyle name="Normal 2 4" xfId="78"/>
    <cellStyle name="Normal 2 5" xfId="79"/>
    <cellStyle name="Normal 2 6" xfId="80"/>
    <cellStyle name="Normal 2 7" xfId="81"/>
    <cellStyle name="Normal 2 8" xfId="82"/>
    <cellStyle name="Normal 2 9" xfId="83"/>
    <cellStyle name="Normal 3" xfId="84"/>
    <cellStyle name="Normal 4" xfId="85"/>
    <cellStyle name="Normal 4 2" xfId="86"/>
    <cellStyle name="Normal 5" xfId="87"/>
    <cellStyle name="Normal 6" xfId="88"/>
    <cellStyle name="Normal 7" xfId="89"/>
    <cellStyle name="Normal 8" xfId="90"/>
    <cellStyle name="Normal 9" xfId="91"/>
    <cellStyle name="Notas" xfId="92"/>
    <cellStyle name="Percent" xfId="93"/>
    <cellStyle name="Porcentual 10" xfId="94"/>
    <cellStyle name="Porcentual 11" xfId="95"/>
    <cellStyle name="Porcentual 12" xfId="96"/>
    <cellStyle name="Porcentual 13" xfId="97"/>
    <cellStyle name="Porcentual 14" xfId="98"/>
    <cellStyle name="Porcentual 15" xfId="99"/>
    <cellStyle name="Porcentual 2" xfId="100"/>
    <cellStyle name="Porcentual 3" xfId="101"/>
    <cellStyle name="Porcentual 4" xfId="102"/>
    <cellStyle name="Porcentual 5" xfId="103"/>
    <cellStyle name="Porcentual 6" xfId="104"/>
    <cellStyle name="Porcentual 7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1" xfId="112"/>
    <cellStyle name="Título 2" xfId="113"/>
    <cellStyle name="Título 3" xfId="114"/>
    <cellStyle name="Total" xfId="115"/>
  </cellStyles>
  <dxfs count="40"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3</xdr:col>
      <xdr:colOff>714375</xdr:colOff>
      <xdr:row>2</xdr:row>
      <xdr:rowOff>161925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rcRect l="3450" r="3457" b="10546"/>
        <a:stretch>
          <a:fillRect/>
        </a:stretch>
      </xdr:blipFill>
      <xdr:spPr>
        <a:xfrm>
          <a:off x="838200" y="0"/>
          <a:ext cx="2895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1038225</xdr:colOff>
      <xdr:row>0</xdr:row>
      <xdr:rowOff>190500</xdr:rowOff>
    </xdr:from>
    <xdr:to>
      <xdr:col>16</xdr:col>
      <xdr:colOff>1143000</xdr:colOff>
      <xdr:row>2</xdr:row>
      <xdr:rowOff>238125</xdr:rowOff>
    </xdr:to>
    <xdr:pic>
      <xdr:nvPicPr>
        <xdr:cNvPr id="2" name="Picture 2" descr="Ministerio de Salud y ProtecciÃ³n Social - RepÃºblica de Colomb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11425" y="190500"/>
          <a:ext cx="2895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showGridLines="0" tabSelected="1" zoomScale="80" zoomScaleNormal="80" zoomScalePageLayoutView="0" workbookViewId="0" topLeftCell="G1">
      <pane ySplit="6" topLeftCell="A10" activePane="bottomLeft" state="frozen"/>
      <selection pane="topLeft" activeCell="G1" sqref="G1"/>
      <selection pane="bottomLeft" activeCell="W11" sqref="W11"/>
    </sheetView>
  </sheetViews>
  <sheetFormatPr defaultColWidth="11.421875" defaultRowHeight="15"/>
  <cols>
    <col min="1" max="1" width="20.28125" style="130" customWidth="1"/>
    <col min="2" max="2" width="15.140625" style="130" customWidth="1"/>
    <col min="3" max="3" width="9.8515625" style="130" customWidth="1"/>
    <col min="4" max="4" width="21.57421875" style="130" customWidth="1"/>
    <col min="5" max="5" width="25.7109375" style="130" customWidth="1"/>
    <col min="6" max="6" width="14.140625" style="130" customWidth="1"/>
    <col min="7" max="7" width="15.7109375" style="130" customWidth="1"/>
    <col min="8" max="8" width="8.8515625" style="130" customWidth="1"/>
    <col min="9" max="9" width="19.7109375" style="130" customWidth="1"/>
    <col min="10" max="10" width="14.00390625" style="130" customWidth="1"/>
    <col min="11" max="11" width="15.28125" style="130" customWidth="1"/>
    <col min="12" max="12" width="17.7109375" style="130" customWidth="1"/>
    <col min="13" max="13" width="14.57421875" style="130" customWidth="1"/>
    <col min="14" max="14" width="16.57421875" style="130" customWidth="1"/>
    <col min="15" max="15" width="13.57421875" style="130" customWidth="1"/>
    <col min="16" max="16" width="11.7109375" style="130" customWidth="1"/>
    <col min="17" max="17" width="18.7109375" style="130" customWidth="1"/>
    <col min="18" max="18" width="22.421875" style="130" hidden="1" customWidth="1"/>
    <col min="19" max="19" width="17.421875" style="130" hidden="1" customWidth="1"/>
    <col min="20" max="20" width="14.28125" style="130" hidden="1" customWidth="1"/>
    <col min="21" max="16384" width="11.421875" style="130" customWidth="1"/>
  </cols>
  <sheetData>
    <row r="1" spans="1:20" ht="42.75" customHeight="1">
      <c r="A1" s="156" t="s">
        <v>232</v>
      </c>
      <c r="B1" s="156"/>
      <c r="C1" s="156"/>
      <c r="D1" s="156"/>
      <c r="E1" s="151" t="s">
        <v>231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58"/>
      <c r="S1" s="158"/>
      <c r="T1" s="158"/>
    </row>
    <row r="2" spans="1:20" ht="11.25" customHeight="1">
      <c r="A2" s="156"/>
      <c r="B2" s="156"/>
      <c r="C2" s="156"/>
      <c r="D2" s="156"/>
      <c r="E2" s="164" t="s">
        <v>26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  <c r="R2" s="158"/>
      <c r="S2" s="158"/>
      <c r="T2" s="158"/>
    </row>
    <row r="3" spans="1:20" ht="30" customHeight="1">
      <c r="A3" s="156"/>
      <c r="B3" s="156"/>
      <c r="C3" s="156"/>
      <c r="D3" s="156"/>
      <c r="E3" s="167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9"/>
      <c r="R3" s="158"/>
      <c r="S3" s="158"/>
      <c r="T3" s="158"/>
    </row>
    <row r="4" spans="1:20" ht="24" customHeight="1">
      <c r="A4" s="160" t="s">
        <v>25</v>
      </c>
      <c r="B4" s="160"/>
      <c r="C4" s="160"/>
      <c r="D4" s="160"/>
      <c r="E4" s="161" t="s">
        <v>24</v>
      </c>
      <c r="F4" s="162"/>
      <c r="G4" s="162"/>
      <c r="H4" s="162"/>
      <c r="I4" s="162"/>
      <c r="J4" s="162"/>
      <c r="K4" s="163"/>
      <c r="L4" s="161" t="s">
        <v>31</v>
      </c>
      <c r="M4" s="162"/>
      <c r="N4" s="162"/>
      <c r="O4" s="162"/>
      <c r="P4" s="162"/>
      <c r="Q4" s="163"/>
      <c r="R4" s="159" t="s">
        <v>19</v>
      </c>
      <c r="S4" s="159"/>
      <c r="T4" s="159"/>
    </row>
    <row r="5" spans="1:20" ht="23.25" customHeight="1">
      <c r="A5" s="154" t="s">
        <v>0</v>
      </c>
      <c r="B5" s="154"/>
      <c r="C5" s="154"/>
      <c r="D5" s="154"/>
      <c r="E5" s="154"/>
      <c r="F5" s="154"/>
      <c r="G5" s="154"/>
      <c r="H5" s="154"/>
      <c r="I5" s="155" t="s">
        <v>1</v>
      </c>
      <c r="J5" s="155"/>
      <c r="K5" s="155"/>
      <c r="L5" s="155"/>
      <c r="M5" s="157" t="s">
        <v>2</v>
      </c>
      <c r="N5" s="157"/>
      <c r="O5" s="157"/>
      <c r="P5" s="157"/>
      <c r="Q5" s="157"/>
      <c r="R5" s="157"/>
      <c r="S5" s="157"/>
      <c r="T5" s="157"/>
    </row>
    <row r="6" spans="1:20" ht="66" customHeight="1">
      <c r="A6" s="2" t="s">
        <v>18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27</v>
      </c>
      <c r="H6" s="2" t="s">
        <v>8</v>
      </c>
      <c r="I6" s="131" t="s">
        <v>9</v>
      </c>
      <c r="J6" s="3" t="s">
        <v>10</v>
      </c>
      <c r="K6" s="1" t="s">
        <v>11</v>
      </c>
      <c r="L6" s="4" t="s">
        <v>12</v>
      </c>
      <c r="M6" s="7" t="s">
        <v>13</v>
      </c>
      <c r="N6" s="7" t="s">
        <v>14</v>
      </c>
      <c r="O6" s="6" t="s">
        <v>15</v>
      </c>
      <c r="P6" s="6" t="s">
        <v>16</v>
      </c>
      <c r="Q6" s="5" t="s">
        <v>17</v>
      </c>
      <c r="R6" s="129" t="s">
        <v>29</v>
      </c>
      <c r="S6" s="132" t="s">
        <v>28</v>
      </c>
      <c r="T6" s="129" t="s">
        <v>30</v>
      </c>
    </row>
    <row r="7" spans="1:20" ht="166.5" customHeight="1">
      <c r="A7" s="9" t="s">
        <v>32</v>
      </c>
      <c r="B7" s="9" t="s">
        <v>33</v>
      </c>
      <c r="C7" s="9" t="s">
        <v>34</v>
      </c>
      <c r="D7" s="10" t="s">
        <v>35</v>
      </c>
      <c r="E7" s="9" t="s">
        <v>36</v>
      </c>
      <c r="F7" s="11">
        <v>5</v>
      </c>
      <c r="G7" s="9" t="s">
        <v>107</v>
      </c>
      <c r="H7" s="12">
        <v>1</v>
      </c>
      <c r="I7" s="9" t="s">
        <v>20</v>
      </c>
      <c r="J7" s="9" t="s">
        <v>21</v>
      </c>
      <c r="K7" s="9" t="s">
        <v>22</v>
      </c>
      <c r="L7" s="9" t="s">
        <v>23</v>
      </c>
      <c r="M7" s="17"/>
      <c r="N7" s="17"/>
      <c r="O7" s="13" t="e">
        <f aca="true" t="shared" si="0" ref="O7:O61">M7/N7</f>
        <v>#DIV/0!</v>
      </c>
      <c r="P7" s="13" t="e">
        <f aca="true" t="shared" si="1" ref="P7:P61">O7/H7</f>
        <v>#DIV/0!</v>
      </c>
      <c r="Q7" s="8" t="e">
        <f>IF(O7&gt;=95%,$L$6,IF(O7&gt;=70%,$K$6,IF(O7&gt;=50%,$J$6,IF(O7&lt;50%,$I$6,"ojo"))))</f>
        <v>#DIV/0!</v>
      </c>
      <c r="R7" s="14"/>
      <c r="S7" s="14"/>
      <c r="T7" s="15"/>
    </row>
    <row r="8" spans="1:20" ht="138.75" customHeight="1">
      <c r="A8" s="9" t="s">
        <v>32</v>
      </c>
      <c r="B8" s="9" t="s">
        <v>33</v>
      </c>
      <c r="C8" s="9" t="s">
        <v>38</v>
      </c>
      <c r="D8" s="10" t="s">
        <v>39</v>
      </c>
      <c r="E8" s="9" t="s">
        <v>40</v>
      </c>
      <c r="F8" s="16">
        <v>7</v>
      </c>
      <c r="G8" s="9" t="s">
        <v>37</v>
      </c>
      <c r="H8" s="12">
        <v>1</v>
      </c>
      <c r="I8" s="9" t="s">
        <v>20</v>
      </c>
      <c r="J8" s="9" t="s">
        <v>21</v>
      </c>
      <c r="K8" s="9" t="s">
        <v>22</v>
      </c>
      <c r="L8" s="9" t="s">
        <v>23</v>
      </c>
      <c r="M8" s="17"/>
      <c r="N8" s="17"/>
      <c r="O8" s="13" t="e">
        <f t="shared" si="0"/>
        <v>#DIV/0!</v>
      </c>
      <c r="P8" s="13" t="e">
        <f t="shared" si="1"/>
        <v>#DIV/0!</v>
      </c>
      <c r="Q8" s="8" t="e">
        <f aca="true" t="shared" si="2" ref="Q8:Q61">IF(O8&gt;=95%,$L$6,IF(O8&gt;=70%,$K$6,IF(O8&gt;=50%,$J$6,IF(O8&lt;50%,$I$6,"ojo"))))</f>
        <v>#DIV/0!</v>
      </c>
      <c r="R8" s="14"/>
      <c r="S8" s="14"/>
      <c r="T8" s="15"/>
    </row>
    <row r="9" spans="1:20" ht="157.5" customHeight="1">
      <c r="A9" s="9" t="s">
        <v>32</v>
      </c>
      <c r="B9" s="9" t="s">
        <v>33</v>
      </c>
      <c r="C9" s="9" t="s">
        <v>41</v>
      </c>
      <c r="D9" s="10" t="s">
        <v>42</v>
      </c>
      <c r="E9" s="9" t="s">
        <v>43</v>
      </c>
      <c r="F9" s="16">
        <v>1</v>
      </c>
      <c r="G9" s="9" t="s">
        <v>37</v>
      </c>
      <c r="H9" s="12">
        <v>1</v>
      </c>
      <c r="I9" s="9" t="s">
        <v>20</v>
      </c>
      <c r="J9" s="9" t="s">
        <v>21</v>
      </c>
      <c r="K9" s="9" t="s">
        <v>22</v>
      </c>
      <c r="L9" s="9" t="s">
        <v>23</v>
      </c>
      <c r="M9" s="17"/>
      <c r="N9" s="17"/>
      <c r="O9" s="13" t="e">
        <f t="shared" si="0"/>
        <v>#DIV/0!</v>
      </c>
      <c r="P9" s="13" t="e">
        <f t="shared" si="1"/>
        <v>#DIV/0!</v>
      </c>
      <c r="Q9" s="8" t="e">
        <f t="shared" si="2"/>
        <v>#DIV/0!</v>
      </c>
      <c r="R9" s="14"/>
      <c r="S9" s="14"/>
      <c r="T9" s="15"/>
    </row>
    <row r="10" spans="1:20" ht="107.25" customHeight="1">
      <c r="A10" s="18" t="s">
        <v>44</v>
      </c>
      <c r="B10" s="18" t="s">
        <v>33</v>
      </c>
      <c r="C10" s="18" t="s">
        <v>45</v>
      </c>
      <c r="D10" s="19" t="s">
        <v>46</v>
      </c>
      <c r="E10" s="18" t="s">
        <v>47</v>
      </c>
      <c r="F10" s="20">
        <v>18</v>
      </c>
      <c r="G10" s="18" t="s">
        <v>37</v>
      </c>
      <c r="H10" s="21">
        <v>1</v>
      </c>
      <c r="I10" s="18" t="s">
        <v>20</v>
      </c>
      <c r="J10" s="18" t="s">
        <v>21</v>
      </c>
      <c r="K10" s="18" t="s">
        <v>22</v>
      </c>
      <c r="L10" s="18" t="s">
        <v>23</v>
      </c>
      <c r="M10" s="133"/>
      <c r="N10" s="133"/>
      <c r="O10" s="22" t="e">
        <f t="shared" si="0"/>
        <v>#DIV/0!</v>
      </c>
      <c r="P10" s="23" t="e">
        <f t="shared" si="1"/>
        <v>#DIV/0!</v>
      </c>
      <c r="Q10" s="8" t="e">
        <f t="shared" si="2"/>
        <v>#DIV/0!</v>
      </c>
      <c r="R10" s="24"/>
      <c r="S10" s="24"/>
      <c r="T10" s="134"/>
    </row>
    <row r="11" spans="1:20" ht="115.5" customHeight="1">
      <c r="A11" s="18" t="s">
        <v>44</v>
      </c>
      <c r="B11" s="18" t="s">
        <v>48</v>
      </c>
      <c r="C11" s="18" t="s">
        <v>49</v>
      </c>
      <c r="D11" s="19" t="s">
        <v>50</v>
      </c>
      <c r="E11" s="18" t="s">
        <v>51</v>
      </c>
      <c r="F11" s="20">
        <v>1</v>
      </c>
      <c r="G11" s="18" t="s">
        <v>37</v>
      </c>
      <c r="H11" s="21">
        <v>1</v>
      </c>
      <c r="I11" s="18" t="s">
        <v>20</v>
      </c>
      <c r="J11" s="18" t="s">
        <v>21</v>
      </c>
      <c r="K11" s="18" t="s">
        <v>22</v>
      </c>
      <c r="L11" s="18" t="s">
        <v>23</v>
      </c>
      <c r="M11" s="133"/>
      <c r="N11" s="133"/>
      <c r="O11" s="22" t="e">
        <f t="shared" si="0"/>
        <v>#DIV/0!</v>
      </c>
      <c r="P11" s="23" t="e">
        <f t="shared" si="1"/>
        <v>#DIV/0!</v>
      </c>
      <c r="Q11" s="8" t="e">
        <f t="shared" si="2"/>
        <v>#DIV/0!</v>
      </c>
      <c r="R11" s="24"/>
      <c r="S11" s="24"/>
      <c r="T11" s="134"/>
    </row>
    <row r="12" spans="1:20" ht="99">
      <c r="A12" s="18" t="s">
        <v>44</v>
      </c>
      <c r="B12" s="18" t="s">
        <v>33</v>
      </c>
      <c r="C12" s="18" t="s">
        <v>52</v>
      </c>
      <c r="D12" s="19" t="s">
        <v>53</v>
      </c>
      <c r="E12" s="18" t="s">
        <v>54</v>
      </c>
      <c r="F12" s="20" t="s">
        <v>55</v>
      </c>
      <c r="G12" s="18" t="s">
        <v>37</v>
      </c>
      <c r="H12" s="21">
        <v>1</v>
      </c>
      <c r="I12" s="18" t="s">
        <v>20</v>
      </c>
      <c r="J12" s="18" t="s">
        <v>21</v>
      </c>
      <c r="K12" s="18" t="s">
        <v>22</v>
      </c>
      <c r="L12" s="18" t="s">
        <v>23</v>
      </c>
      <c r="M12" s="133"/>
      <c r="N12" s="133"/>
      <c r="O12" s="22" t="e">
        <f t="shared" si="0"/>
        <v>#DIV/0!</v>
      </c>
      <c r="P12" s="23" t="e">
        <f t="shared" si="1"/>
        <v>#DIV/0!</v>
      </c>
      <c r="Q12" s="8" t="e">
        <f t="shared" si="2"/>
        <v>#DIV/0!</v>
      </c>
      <c r="R12" s="24"/>
      <c r="S12" s="24"/>
      <c r="T12" s="134"/>
    </row>
    <row r="13" spans="1:20" ht="94.5" customHeight="1">
      <c r="A13" s="25" t="s">
        <v>56</v>
      </c>
      <c r="B13" s="25" t="s">
        <v>33</v>
      </c>
      <c r="C13" s="25" t="s">
        <v>57</v>
      </c>
      <c r="D13" s="26" t="s">
        <v>58</v>
      </c>
      <c r="E13" s="27" t="s">
        <v>59</v>
      </c>
      <c r="F13" s="25">
        <v>2</v>
      </c>
      <c r="G13" s="25" t="s">
        <v>37</v>
      </c>
      <c r="H13" s="28">
        <v>1</v>
      </c>
      <c r="I13" s="25" t="s">
        <v>20</v>
      </c>
      <c r="J13" s="25" t="s">
        <v>21</v>
      </c>
      <c r="K13" s="25" t="s">
        <v>22</v>
      </c>
      <c r="L13" s="25" t="s">
        <v>23</v>
      </c>
      <c r="M13" s="135"/>
      <c r="N13" s="135"/>
      <c r="O13" s="29" t="e">
        <f t="shared" si="0"/>
        <v>#DIV/0!</v>
      </c>
      <c r="P13" s="30" t="e">
        <f t="shared" si="1"/>
        <v>#DIV/0!</v>
      </c>
      <c r="Q13" s="8" t="e">
        <f t="shared" si="2"/>
        <v>#DIV/0!</v>
      </c>
      <c r="R13" s="31"/>
      <c r="S13" s="31"/>
      <c r="T13" s="32"/>
    </row>
    <row r="14" spans="1:20" ht="92.25" customHeight="1">
      <c r="A14" s="25" t="s">
        <v>56</v>
      </c>
      <c r="B14" s="25" t="s">
        <v>33</v>
      </c>
      <c r="C14" s="25" t="s">
        <v>60</v>
      </c>
      <c r="D14" s="33" t="s">
        <v>61</v>
      </c>
      <c r="E14" s="25" t="s">
        <v>62</v>
      </c>
      <c r="F14" s="25" t="s">
        <v>55</v>
      </c>
      <c r="G14" s="25" t="s">
        <v>37</v>
      </c>
      <c r="H14" s="28">
        <v>0.95</v>
      </c>
      <c r="I14" s="25" t="s">
        <v>63</v>
      </c>
      <c r="J14" s="25" t="s">
        <v>64</v>
      </c>
      <c r="K14" s="25" t="s">
        <v>65</v>
      </c>
      <c r="L14" s="25" t="s">
        <v>66</v>
      </c>
      <c r="M14" s="135"/>
      <c r="N14" s="135"/>
      <c r="O14" s="29" t="e">
        <f t="shared" si="0"/>
        <v>#DIV/0!</v>
      </c>
      <c r="P14" s="30" t="e">
        <f t="shared" si="1"/>
        <v>#DIV/0!</v>
      </c>
      <c r="Q14" s="8" t="e">
        <f>IF(O14&gt;=90%,$L$6,IF(O14&gt;=65%,$K$6,IF(O14&gt;=45%,$J$6,IF(O14&lt;45%,$I$6,"ojo"))))</f>
        <v>#DIV/0!</v>
      </c>
      <c r="R14" s="34"/>
      <c r="S14" s="31"/>
      <c r="T14" s="32"/>
    </row>
    <row r="15" spans="1:20" ht="82.5">
      <c r="A15" s="25" t="s">
        <v>56</v>
      </c>
      <c r="B15" s="25" t="s">
        <v>67</v>
      </c>
      <c r="C15" s="25" t="s">
        <v>68</v>
      </c>
      <c r="D15" s="33" t="s">
        <v>69</v>
      </c>
      <c r="E15" s="27" t="s">
        <v>70</v>
      </c>
      <c r="F15" s="25" t="s">
        <v>55</v>
      </c>
      <c r="G15" s="25" t="s">
        <v>37</v>
      </c>
      <c r="H15" s="28">
        <v>0.95</v>
      </c>
      <c r="I15" s="25" t="s">
        <v>63</v>
      </c>
      <c r="J15" s="25" t="s">
        <v>64</v>
      </c>
      <c r="K15" s="25" t="s">
        <v>65</v>
      </c>
      <c r="L15" s="25" t="s">
        <v>66</v>
      </c>
      <c r="M15" s="135"/>
      <c r="N15" s="135"/>
      <c r="O15" s="29" t="e">
        <f t="shared" si="0"/>
        <v>#DIV/0!</v>
      </c>
      <c r="P15" s="30" t="e">
        <f t="shared" si="1"/>
        <v>#DIV/0!</v>
      </c>
      <c r="Q15" s="8" t="e">
        <f>IF(O15&gt;=90%,$L$6,IF(O15&gt;=65%,$K$6,IF(O15&gt;=45%,$J$6,IF(O15&lt;45%,$I$6,"ojo"))))</f>
        <v>#DIV/0!</v>
      </c>
      <c r="R15" s="31"/>
      <c r="S15" s="31"/>
      <c r="T15" s="32"/>
    </row>
    <row r="16" spans="1:20" ht="112.5" customHeight="1">
      <c r="A16" s="25" t="s">
        <v>56</v>
      </c>
      <c r="B16" s="25" t="s">
        <v>33</v>
      </c>
      <c r="C16" s="25" t="s">
        <v>71</v>
      </c>
      <c r="D16" s="136" t="s">
        <v>72</v>
      </c>
      <c r="E16" s="27" t="s">
        <v>73</v>
      </c>
      <c r="F16" s="25" t="s">
        <v>55</v>
      </c>
      <c r="G16" s="25" t="s">
        <v>37</v>
      </c>
      <c r="H16" s="28">
        <v>0.95</v>
      </c>
      <c r="I16" s="25" t="s">
        <v>63</v>
      </c>
      <c r="J16" s="25" t="s">
        <v>64</v>
      </c>
      <c r="K16" s="25" t="s">
        <v>65</v>
      </c>
      <c r="L16" s="25" t="s">
        <v>66</v>
      </c>
      <c r="M16" s="135"/>
      <c r="N16" s="135"/>
      <c r="O16" s="29" t="e">
        <f t="shared" si="0"/>
        <v>#DIV/0!</v>
      </c>
      <c r="P16" s="30" t="e">
        <f t="shared" si="1"/>
        <v>#DIV/0!</v>
      </c>
      <c r="Q16" s="8" t="e">
        <f>IF(O16&gt;=90%,$L$6,IF(O16&gt;=65%,$K$6,IF(O16&gt;=45%,$J$6,IF(O16&lt;45%,$I$6,"ojo"))))</f>
        <v>#DIV/0!</v>
      </c>
      <c r="R16" s="31"/>
      <c r="S16" s="31"/>
      <c r="T16" s="32"/>
    </row>
    <row r="17" spans="1:20" ht="106.5" customHeight="1">
      <c r="A17" s="25" t="s">
        <v>56</v>
      </c>
      <c r="B17" s="25" t="s">
        <v>67</v>
      </c>
      <c r="C17" s="25" t="s">
        <v>74</v>
      </c>
      <c r="D17" s="33" t="s">
        <v>75</v>
      </c>
      <c r="E17" s="27" t="s">
        <v>76</v>
      </c>
      <c r="F17" s="25" t="s">
        <v>55</v>
      </c>
      <c r="G17" s="25" t="s">
        <v>37</v>
      </c>
      <c r="H17" s="28">
        <v>0.95</v>
      </c>
      <c r="I17" s="25" t="s">
        <v>63</v>
      </c>
      <c r="J17" s="25" t="s">
        <v>64</v>
      </c>
      <c r="K17" s="25" t="s">
        <v>65</v>
      </c>
      <c r="L17" s="25" t="s">
        <v>66</v>
      </c>
      <c r="M17" s="135"/>
      <c r="N17" s="135"/>
      <c r="O17" s="29" t="e">
        <f t="shared" si="0"/>
        <v>#DIV/0!</v>
      </c>
      <c r="P17" s="30" t="e">
        <f t="shared" si="1"/>
        <v>#DIV/0!</v>
      </c>
      <c r="Q17" s="8" t="e">
        <f>IF(O17&gt;=90%,$L$6,IF(O17&gt;=65%,$K$6,IF(O17&gt;=45%,$J$6,IF(O17&lt;45%,$I$6,"ojo"))))</f>
        <v>#DIV/0!</v>
      </c>
      <c r="R17" s="31"/>
      <c r="S17" s="34"/>
      <c r="T17" s="32"/>
    </row>
    <row r="18" spans="1:20" ht="85.5" customHeight="1">
      <c r="A18" s="35" t="s">
        <v>77</v>
      </c>
      <c r="B18" s="35" t="s">
        <v>48</v>
      </c>
      <c r="C18" s="36" t="s">
        <v>78</v>
      </c>
      <c r="D18" s="37" t="s">
        <v>79</v>
      </c>
      <c r="E18" s="38" t="s">
        <v>80</v>
      </c>
      <c r="F18" s="35">
        <v>18</v>
      </c>
      <c r="G18" s="35" t="s">
        <v>37</v>
      </c>
      <c r="H18" s="39">
        <v>1</v>
      </c>
      <c r="I18" s="35" t="s">
        <v>20</v>
      </c>
      <c r="J18" s="35" t="s">
        <v>21</v>
      </c>
      <c r="K18" s="35" t="s">
        <v>22</v>
      </c>
      <c r="L18" s="35" t="s">
        <v>23</v>
      </c>
      <c r="M18" s="137"/>
      <c r="N18" s="137"/>
      <c r="O18" s="40" t="e">
        <f t="shared" si="0"/>
        <v>#DIV/0!</v>
      </c>
      <c r="P18" s="41" t="e">
        <f t="shared" si="1"/>
        <v>#DIV/0!</v>
      </c>
      <c r="Q18" s="8" t="e">
        <f t="shared" si="2"/>
        <v>#DIV/0!</v>
      </c>
      <c r="R18" s="42"/>
      <c r="S18" s="43"/>
      <c r="T18" s="44"/>
    </row>
    <row r="19" spans="1:20" ht="122.25" customHeight="1">
      <c r="A19" s="35" t="s">
        <v>77</v>
      </c>
      <c r="B19" s="35" t="s">
        <v>33</v>
      </c>
      <c r="C19" s="36" t="s">
        <v>81</v>
      </c>
      <c r="D19" s="37" t="s">
        <v>82</v>
      </c>
      <c r="E19" s="38" t="s">
        <v>83</v>
      </c>
      <c r="F19" s="35" t="s">
        <v>55</v>
      </c>
      <c r="G19" s="35" t="s">
        <v>37</v>
      </c>
      <c r="H19" s="39">
        <v>1</v>
      </c>
      <c r="I19" s="35" t="s">
        <v>20</v>
      </c>
      <c r="J19" s="35" t="s">
        <v>21</v>
      </c>
      <c r="K19" s="35" t="s">
        <v>22</v>
      </c>
      <c r="L19" s="35" t="s">
        <v>23</v>
      </c>
      <c r="M19" s="137"/>
      <c r="N19" s="137"/>
      <c r="O19" s="40" t="e">
        <f t="shared" si="0"/>
        <v>#DIV/0!</v>
      </c>
      <c r="P19" s="41" t="e">
        <f t="shared" si="1"/>
        <v>#DIV/0!</v>
      </c>
      <c r="Q19" s="8" t="e">
        <f t="shared" si="2"/>
        <v>#DIV/0!</v>
      </c>
      <c r="R19" s="42"/>
      <c r="S19" s="43"/>
      <c r="T19" s="44"/>
    </row>
    <row r="20" spans="1:20" ht="82.5">
      <c r="A20" s="45" t="s">
        <v>84</v>
      </c>
      <c r="B20" s="45" t="s">
        <v>33</v>
      </c>
      <c r="C20" s="46" t="s">
        <v>85</v>
      </c>
      <c r="D20" s="47" t="s">
        <v>86</v>
      </c>
      <c r="E20" s="45" t="s">
        <v>87</v>
      </c>
      <c r="F20" s="45" t="s">
        <v>88</v>
      </c>
      <c r="G20" s="45" t="s">
        <v>89</v>
      </c>
      <c r="H20" s="48">
        <v>0.5</v>
      </c>
      <c r="I20" s="46" t="s">
        <v>20</v>
      </c>
      <c r="J20" s="46" t="s">
        <v>21</v>
      </c>
      <c r="K20" s="46" t="s">
        <v>22</v>
      </c>
      <c r="L20" s="46" t="s">
        <v>23</v>
      </c>
      <c r="M20" s="138"/>
      <c r="N20" s="138"/>
      <c r="O20" s="49" t="e">
        <f t="shared" si="0"/>
        <v>#DIV/0!</v>
      </c>
      <c r="P20" s="50" t="e">
        <f t="shared" si="1"/>
        <v>#DIV/0!</v>
      </c>
      <c r="Q20" s="8" t="e">
        <f t="shared" si="2"/>
        <v>#DIV/0!</v>
      </c>
      <c r="R20" s="51"/>
      <c r="S20" s="52"/>
      <c r="T20" s="53"/>
    </row>
    <row r="21" spans="1:20" ht="66">
      <c r="A21" s="45" t="s">
        <v>84</v>
      </c>
      <c r="B21" s="45" t="s">
        <v>33</v>
      </c>
      <c r="C21" s="46" t="s">
        <v>90</v>
      </c>
      <c r="D21" s="47" t="s">
        <v>91</v>
      </c>
      <c r="E21" s="45" t="s">
        <v>92</v>
      </c>
      <c r="F21" s="45" t="s">
        <v>88</v>
      </c>
      <c r="G21" s="45" t="s">
        <v>89</v>
      </c>
      <c r="H21" s="45" t="s">
        <v>93</v>
      </c>
      <c r="I21" s="46" t="s">
        <v>20</v>
      </c>
      <c r="J21" s="46" t="s">
        <v>21</v>
      </c>
      <c r="K21" s="46" t="s">
        <v>22</v>
      </c>
      <c r="L21" s="46" t="s">
        <v>23</v>
      </c>
      <c r="M21" s="138"/>
      <c r="N21" s="138"/>
      <c r="O21" s="49" t="e">
        <f t="shared" si="0"/>
        <v>#DIV/0!</v>
      </c>
      <c r="P21" s="50" t="e">
        <f t="shared" si="1"/>
        <v>#DIV/0!</v>
      </c>
      <c r="Q21" s="8" t="e">
        <f t="shared" si="2"/>
        <v>#DIV/0!</v>
      </c>
      <c r="R21" s="51"/>
      <c r="S21" s="52"/>
      <c r="T21" s="53"/>
    </row>
    <row r="22" spans="1:20" ht="49.5">
      <c r="A22" s="45" t="s">
        <v>84</v>
      </c>
      <c r="B22" s="45" t="s">
        <v>33</v>
      </c>
      <c r="C22" s="46" t="s">
        <v>94</v>
      </c>
      <c r="D22" s="47" t="s">
        <v>95</v>
      </c>
      <c r="E22" s="45" t="s">
        <v>96</v>
      </c>
      <c r="F22" s="45" t="s">
        <v>88</v>
      </c>
      <c r="G22" s="45" t="s">
        <v>89</v>
      </c>
      <c r="H22" s="45" t="s">
        <v>93</v>
      </c>
      <c r="I22" s="46" t="s">
        <v>20</v>
      </c>
      <c r="J22" s="46" t="s">
        <v>21</v>
      </c>
      <c r="K22" s="46" t="s">
        <v>22</v>
      </c>
      <c r="L22" s="46" t="s">
        <v>23</v>
      </c>
      <c r="M22" s="138"/>
      <c r="N22" s="138"/>
      <c r="O22" s="49" t="e">
        <f t="shared" si="0"/>
        <v>#DIV/0!</v>
      </c>
      <c r="P22" s="50" t="e">
        <f t="shared" si="1"/>
        <v>#DIV/0!</v>
      </c>
      <c r="Q22" s="8" t="e">
        <f t="shared" si="2"/>
        <v>#DIV/0!</v>
      </c>
      <c r="R22" s="51"/>
      <c r="S22" s="52"/>
      <c r="T22" s="53"/>
    </row>
    <row r="23" spans="1:20" ht="69" customHeight="1">
      <c r="A23" s="45" t="s">
        <v>84</v>
      </c>
      <c r="B23" s="45" t="s">
        <v>33</v>
      </c>
      <c r="C23" s="46" t="s">
        <v>97</v>
      </c>
      <c r="D23" s="47" t="s">
        <v>98</v>
      </c>
      <c r="E23" s="45" t="s">
        <v>99</v>
      </c>
      <c r="F23" s="45" t="s">
        <v>88</v>
      </c>
      <c r="G23" s="45" t="s">
        <v>89</v>
      </c>
      <c r="H23" s="45" t="s">
        <v>93</v>
      </c>
      <c r="I23" s="46" t="s">
        <v>20</v>
      </c>
      <c r="J23" s="46" t="s">
        <v>21</v>
      </c>
      <c r="K23" s="46" t="s">
        <v>22</v>
      </c>
      <c r="L23" s="46" t="s">
        <v>23</v>
      </c>
      <c r="M23" s="138"/>
      <c r="N23" s="138"/>
      <c r="O23" s="49" t="e">
        <f t="shared" si="0"/>
        <v>#DIV/0!</v>
      </c>
      <c r="P23" s="50" t="e">
        <f t="shared" si="1"/>
        <v>#DIV/0!</v>
      </c>
      <c r="Q23" s="8" t="e">
        <f t="shared" si="2"/>
        <v>#DIV/0!</v>
      </c>
      <c r="R23" s="51"/>
      <c r="S23" s="52"/>
      <c r="T23" s="53"/>
    </row>
    <row r="24" spans="1:20" ht="149.25" customHeight="1">
      <c r="A24" s="54" t="s">
        <v>100</v>
      </c>
      <c r="B24" s="54" t="s">
        <v>33</v>
      </c>
      <c r="C24" s="54" t="s">
        <v>101</v>
      </c>
      <c r="D24" s="55" t="s">
        <v>102</v>
      </c>
      <c r="E24" s="54" t="s">
        <v>103</v>
      </c>
      <c r="F24" s="56">
        <v>4</v>
      </c>
      <c r="G24" s="54" t="s">
        <v>37</v>
      </c>
      <c r="H24" s="57">
        <v>1</v>
      </c>
      <c r="I24" s="54" t="s">
        <v>20</v>
      </c>
      <c r="J24" s="54" t="s">
        <v>21</v>
      </c>
      <c r="K24" s="54" t="s">
        <v>22</v>
      </c>
      <c r="L24" s="54" t="s">
        <v>23</v>
      </c>
      <c r="M24" s="139"/>
      <c r="N24" s="139"/>
      <c r="O24" s="58" t="e">
        <f t="shared" si="0"/>
        <v>#DIV/0!</v>
      </c>
      <c r="P24" s="128" t="e">
        <f t="shared" si="1"/>
        <v>#DIV/0!</v>
      </c>
      <c r="Q24" s="8" t="e">
        <f aca="true" t="shared" si="3" ref="Q24:Q34">IF(O24&gt;=95%,$L$6,IF(O24&gt;=70%,$K$6,IF(O24&gt;=50%,$J$6,IF(O24&lt;50%,$I$6,"ojo"))))</f>
        <v>#DIV/0!</v>
      </c>
      <c r="R24" s="59"/>
      <c r="S24" s="60"/>
      <c r="T24" s="61"/>
    </row>
    <row r="25" spans="1:20" ht="49.5">
      <c r="A25" s="54" t="s">
        <v>100</v>
      </c>
      <c r="B25" s="54" t="s">
        <v>33</v>
      </c>
      <c r="C25" s="54" t="s">
        <v>104</v>
      </c>
      <c r="D25" s="55" t="s">
        <v>105</v>
      </c>
      <c r="E25" s="54" t="s">
        <v>106</v>
      </c>
      <c r="F25" s="56">
        <v>1</v>
      </c>
      <c r="G25" s="54" t="s">
        <v>107</v>
      </c>
      <c r="H25" s="57">
        <v>1</v>
      </c>
      <c r="I25" s="54" t="s">
        <v>20</v>
      </c>
      <c r="J25" s="54" t="s">
        <v>21</v>
      </c>
      <c r="K25" s="54" t="s">
        <v>22</v>
      </c>
      <c r="L25" s="54" t="s">
        <v>23</v>
      </c>
      <c r="M25" s="139"/>
      <c r="N25" s="139"/>
      <c r="O25" s="58" t="e">
        <f t="shared" si="0"/>
        <v>#DIV/0!</v>
      </c>
      <c r="P25" s="62" t="e">
        <f t="shared" si="1"/>
        <v>#DIV/0!</v>
      </c>
      <c r="Q25" s="8" t="e">
        <f t="shared" si="3"/>
        <v>#DIV/0!</v>
      </c>
      <c r="R25" s="59"/>
      <c r="S25" s="61"/>
      <c r="T25" s="61"/>
    </row>
    <row r="26" spans="1:20" ht="102.75" customHeight="1">
      <c r="A26" s="54" t="s">
        <v>100</v>
      </c>
      <c r="B26" s="54" t="s">
        <v>67</v>
      </c>
      <c r="C26" s="54" t="s">
        <v>108</v>
      </c>
      <c r="D26" s="55" t="s">
        <v>109</v>
      </c>
      <c r="E26" s="54" t="s">
        <v>110</v>
      </c>
      <c r="F26" s="56" t="s">
        <v>55</v>
      </c>
      <c r="G26" s="54" t="s">
        <v>37</v>
      </c>
      <c r="H26" s="57">
        <v>1</v>
      </c>
      <c r="I26" s="54" t="s">
        <v>20</v>
      </c>
      <c r="J26" s="54" t="s">
        <v>21</v>
      </c>
      <c r="K26" s="54" t="s">
        <v>22</v>
      </c>
      <c r="L26" s="54" t="s">
        <v>23</v>
      </c>
      <c r="M26" s="139"/>
      <c r="N26" s="139"/>
      <c r="O26" s="58" t="e">
        <f t="shared" si="0"/>
        <v>#DIV/0!</v>
      </c>
      <c r="P26" s="62" t="e">
        <f t="shared" si="1"/>
        <v>#DIV/0!</v>
      </c>
      <c r="Q26" s="8" t="e">
        <f t="shared" si="3"/>
        <v>#DIV/0!</v>
      </c>
      <c r="R26" s="59"/>
      <c r="S26" s="60"/>
      <c r="T26" s="61"/>
    </row>
    <row r="27" spans="1:20" ht="66">
      <c r="A27" s="63" t="s">
        <v>111</v>
      </c>
      <c r="B27" s="63" t="s">
        <v>67</v>
      </c>
      <c r="C27" s="64" t="s">
        <v>112</v>
      </c>
      <c r="D27" s="65" t="s">
        <v>113</v>
      </c>
      <c r="E27" s="63" t="s">
        <v>114</v>
      </c>
      <c r="F27" s="66" t="s">
        <v>55</v>
      </c>
      <c r="G27" s="63" t="s">
        <v>107</v>
      </c>
      <c r="H27" s="67">
        <v>1</v>
      </c>
      <c r="I27" s="63" t="s">
        <v>20</v>
      </c>
      <c r="J27" s="63" t="s">
        <v>21</v>
      </c>
      <c r="K27" s="63" t="s">
        <v>22</v>
      </c>
      <c r="L27" s="63" t="s">
        <v>23</v>
      </c>
      <c r="M27" s="140"/>
      <c r="N27" s="140"/>
      <c r="O27" s="68" t="e">
        <f t="shared" si="0"/>
        <v>#DIV/0!</v>
      </c>
      <c r="P27" s="69" t="e">
        <f t="shared" si="1"/>
        <v>#DIV/0!</v>
      </c>
      <c r="Q27" s="8" t="e">
        <f t="shared" si="3"/>
        <v>#DIV/0!</v>
      </c>
      <c r="R27" s="70"/>
      <c r="S27" s="70"/>
      <c r="T27" s="71"/>
    </row>
    <row r="28" spans="1:20" ht="132">
      <c r="A28" s="63" t="s">
        <v>111</v>
      </c>
      <c r="B28" s="63" t="s">
        <v>67</v>
      </c>
      <c r="C28" s="64" t="s">
        <v>115</v>
      </c>
      <c r="D28" s="65" t="s">
        <v>116</v>
      </c>
      <c r="E28" s="63" t="s">
        <v>117</v>
      </c>
      <c r="F28" s="66" t="s">
        <v>55</v>
      </c>
      <c r="G28" s="63" t="s">
        <v>107</v>
      </c>
      <c r="H28" s="67">
        <v>1</v>
      </c>
      <c r="I28" s="63" t="s">
        <v>20</v>
      </c>
      <c r="J28" s="63" t="s">
        <v>21</v>
      </c>
      <c r="K28" s="63" t="s">
        <v>22</v>
      </c>
      <c r="L28" s="63" t="s">
        <v>23</v>
      </c>
      <c r="M28" s="140"/>
      <c r="N28" s="140"/>
      <c r="O28" s="68" t="e">
        <f t="shared" si="0"/>
        <v>#DIV/0!</v>
      </c>
      <c r="P28" s="69" t="e">
        <f t="shared" si="1"/>
        <v>#DIV/0!</v>
      </c>
      <c r="Q28" s="8" t="e">
        <f t="shared" si="3"/>
        <v>#DIV/0!</v>
      </c>
      <c r="R28" s="70"/>
      <c r="S28" s="70"/>
      <c r="T28" s="71"/>
    </row>
    <row r="29" spans="1:20" ht="123.75" customHeight="1">
      <c r="A29" s="63" t="s">
        <v>111</v>
      </c>
      <c r="B29" s="63" t="s">
        <v>118</v>
      </c>
      <c r="C29" s="64" t="s">
        <v>119</v>
      </c>
      <c r="D29" s="65" t="s">
        <v>120</v>
      </c>
      <c r="E29" s="63" t="s">
        <v>121</v>
      </c>
      <c r="F29" s="66" t="s">
        <v>55</v>
      </c>
      <c r="G29" s="63" t="s">
        <v>37</v>
      </c>
      <c r="H29" s="67">
        <v>1</v>
      </c>
      <c r="I29" s="63" t="s">
        <v>20</v>
      </c>
      <c r="J29" s="63" t="s">
        <v>21</v>
      </c>
      <c r="K29" s="63" t="s">
        <v>22</v>
      </c>
      <c r="L29" s="63" t="s">
        <v>23</v>
      </c>
      <c r="M29" s="140"/>
      <c r="N29" s="140"/>
      <c r="O29" s="68" t="e">
        <f t="shared" si="0"/>
        <v>#DIV/0!</v>
      </c>
      <c r="P29" s="69" t="e">
        <f t="shared" si="1"/>
        <v>#DIV/0!</v>
      </c>
      <c r="Q29" s="8" t="e">
        <f t="shared" si="3"/>
        <v>#DIV/0!</v>
      </c>
      <c r="R29" s="72"/>
      <c r="S29" s="70"/>
      <c r="T29" s="71"/>
    </row>
    <row r="30" spans="1:20" ht="126.75" customHeight="1">
      <c r="A30" s="63" t="s">
        <v>111</v>
      </c>
      <c r="B30" s="63" t="s">
        <v>67</v>
      </c>
      <c r="C30" s="64" t="s">
        <v>122</v>
      </c>
      <c r="D30" s="65" t="s">
        <v>123</v>
      </c>
      <c r="E30" s="63" t="s">
        <v>124</v>
      </c>
      <c r="F30" s="66" t="s">
        <v>55</v>
      </c>
      <c r="G30" s="63" t="s">
        <v>37</v>
      </c>
      <c r="H30" s="67">
        <v>1</v>
      </c>
      <c r="I30" s="63" t="s">
        <v>20</v>
      </c>
      <c r="J30" s="63" t="s">
        <v>21</v>
      </c>
      <c r="K30" s="63" t="s">
        <v>22</v>
      </c>
      <c r="L30" s="63" t="s">
        <v>23</v>
      </c>
      <c r="M30" s="140"/>
      <c r="N30" s="140"/>
      <c r="O30" s="68" t="e">
        <f t="shared" si="0"/>
        <v>#DIV/0!</v>
      </c>
      <c r="P30" s="69" t="e">
        <f t="shared" si="1"/>
        <v>#DIV/0!</v>
      </c>
      <c r="Q30" s="8" t="e">
        <f t="shared" si="3"/>
        <v>#DIV/0!</v>
      </c>
      <c r="R30" s="72"/>
      <c r="S30" s="70"/>
      <c r="T30" s="71"/>
    </row>
    <row r="31" spans="1:20" ht="99">
      <c r="A31" s="63" t="s">
        <v>111</v>
      </c>
      <c r="B31" s="63" t="s">
        <v>48</v>
      </c>
      <c r="C31" s="64" t="s">
        <v>125</v>
      </c>
      <c r="D31" s="65" t="s">
        <v>126</v>
      </c>
      <c r="E31" s="63" t="s">
        <v>127</v>
      </c>
      <c r="F31" s="66" t="s">
        <v>55</v>
      </c>
      <c r="G31" s="63" t="s">
        <v>37</v>
      </c>
      <c r="H31" s="67">
        <v>1</v>
      </c>
      <c r="I31" s="63" t="s">
        <v>20</v>
      </c>
      <c r="J31" s="63" t="s">
        <v>21</v>
      </c>
      <c r="K31" s="63" t="s">
        <v>22</v>
      </c>
      <c r="L31" s="63" t="s">
        <v>23</v>
      </c>
      <c r="M31" s="140"/>
      <c r="N31" s="140"/>
      <c r="O31" s="68" t="e">
        <f t="shared" si="0"/>
        <v>#DIV/0!</v>
      </c>
      <c r="P31" s="69" t="e">
        <f t="shared" si="1"/>
        <v>#DIV/0!</v>
      </c>
      <c r="Q31" s="8" t="e">
        <f t="shared" si="3"/>
        <v>#DIV/0!</v>
      </c>
      <c r="R31" s="70"/>
      <c r="S31" s="70"/>
      <c r="T31" s="71"/>
    </row>
    <row r="32" spans="1:20" ht="87" customHeight="1">
      <c r="A32" s="63" t="s">
        <v>111</v>
      </c>
      <c r="B32" s="63" t="s">
        <v>48</v>
      </c>
      <c r="C32" s="64" t="s">
        <v>128</v>
      </c>
      <c r="D32" s="65" t="s">
        <v>129</v>
      </c>
      <c r="E32" s="63" t="s">
        <v>130</v>
      </c>
      <c r="F32" s="66" t="s">
        <v>55</v>
      </c>
      <c r="G32" s="63" t="s">
        <v>89</v>
      </c>
      <c r="H32" s="67">
        <v>1</v>
      </c>
      <c r="I32" s="63" t="s">
        <v>20</v>
      </c>
      <c r="J32" s="63" t="s">
        <v>21</v>
      </c>
      <c r="K32" s="63" t="s">
        <v>22</v>
      </c>
      <c r="L32" s="63" t="s">
        <v>23</v>
      </c>
      <c r="M32" s="140"/>
      <c r="N32" s="140"/>
      <c r="O32" s="68" t="e">
        <f t="shared" si="0"/>
        <v>#DIV/0!</v>
      </c>
      <c r="P32" s="69" t="e">
        <f t="shared" si="1"/>
        <v>#DIV/0!</v>
      </c>
      <c r="Q32" s="8" t="e">
        <f t="shared" si="3"/>
        <v>#DIV/0!</v>
      </c>
      <c r="R32" s="70"/>
      <c r="S32" s="70"/>
      <c r="T32" s="71"/>
    </row>
    <row r="33" spans="1:20" ht="115.5">
      <c r="A33" s="63" t="s">
        <v>111</v>
      </c>
      <c r="B33" s="63" t="s">
        <v>33</v>
      </c>
      <c r="C33" s="64" t="s">
        <v>131</v>
      </c>
      <c r="D33" s="65" t="s">
        <v>132</v>
      </c>
      <c r="E33" s="63" t="s">
        <v>133</v>
      </c>
      <c r="F33" s="66" t="s">
        <v>55</v>
      </c>
      <c r="G33" s="63" t="s">
        <v>37</v>
      </c>
      <c r="H33" s="67">
        <v>1</v>
      </c>
      <c r="I33" s="63" t="s">
        <v>20</v>
      </c>
      <c r="J33" s="63" t="s">
        <v>21</v>
      </c>
      <c r="K33" s="63" t="s">
        <v>22</v>
      </c>
      <c r="L33" s="63" t="s">
        <v>23</v>
      </c>
      <c r="M33" s="140"/>
      <c r="N33" s="140"/>
      <c r="O33" s="68" t="e">
        <f t="shared" si="0"/>
        <v>#DIV/0!</v>
      </c>
      <c r="P33" s="69" t="e">
        <f t="shared" si="1"/>
        <v>#DIV/0!</v>
      </c>
      <c r="Q33" s="8" t="e">
        <f t="shared" si="3"/>
        <v>#DIV/0!</v>
      </c>
      <c r="R33" s="70"/>
      <c r="S33" s="70"/>
      <c r="T33" s="71"/>
    </row>
    <row r="34" spans="1:20" ht="138.75" customHeight="1">
      <c r="A34" s="63" t="s">
        <v>111</v>
      </c>
      <c r="B34" s="63" t="s">
        <v>33</v>
      </c>
      <c r="C34" s="64" t="s">
        <v>134</v>
      </c>
      <c r="D34" s="65" t="s">
        <v>135</v>
      </c>
      <c r="E34" s="63" t="s">
        <v>136</v>
      </c>
      <c r="F34" s="66" t="s">
        <v>55</v>
      </c>
      <c r="G34" s="63" t="s">
        <v>37</v>
      </c>
      <c r="H34" s="67">
        <v>1</v>
      </c>
      <c r="I34" s="63" t="s">
        <v>20</v>
      </c>
      <c r="J34" s="63" t="s">
        <v>21</v>
      </c>
      <c r="K34" s="63" t="s">
        <v>22</v>
      </c>
      <c r="L34" s="63" t="s">
        <v>23</v>
      </c>
      <c r="M34" s="140"/>
      <c r="N34" s="140"/>
      <c r="O34" s="68" t="e">
        <f t="shared" si="0"/>
        <v>#DIV/0!</v>
      </c>
      <c r="P34" s="69" t="e">
        <f t="shared" si="1"/>
        <v>#DIV/0!</v>
      </c>
      <c r="Q34" s="8" t="e">
        <f t="shared" si="3"/>
        <v>#DIV/0!</v>
      </c>
      <c r="R34" s="70"/>
      <c r="S34" s="70"/>
      <c r="T34" s="71"/>
    </row>
    <row r="35" spans="1:20" ht="151.5" customHeight="1">
      <c r="A35" s="63" t="s">
        <v>111</v>
      </c>
      <c r="B35" s="63" t="s">
        <v>67</v>
      </c>
      <c r="C35" s="64" t="s">
        <v>137</v>
      </c>
      <c r="D35" s="65" t="s">
        <v>138</v>
      </c>
      <c r="E35" s="63" t="s">
        <v>139</v>
      </c>
      <c r="F35" s="66" t="s">
        <v>55</v>
      </c>
      <c r="G35" s="63" t="s">
        <v>107</v>
      </c>
      <c r="H35" s="67">
        <v>0.87</v>
      </c>
      <c r="I35" s="63" t="s">
        <v>140</v>
      </c>
      <c r="J35" s="63" t="s">
        <v>141</v>
      </c>
      <c r="K35" s="63" t="s">
        <v>142</v>
      </c>
      <c r="L35" s="63" t="s">
        <v>143</v>
      </c>
      <c r="M35" s="140"/>
      <c r="N35" s="140"/>
      <c r="O35" s="68" t="e">
        <f t="shared" si="0"/>
        <v>#DIV/0!</v>
      </c>
      <c r="P35" s="69" t="e">
        <f t="shared" si="1"/>
        <v>#DIV/0!</v>
      </c>
      <c r="Q35" s="8" t="e">
        <f t="shared" si="2"/>
        <v>#DIV/0!</v>
      </c>
      <c r="R35" s="70"/>
      <c r="S35" s="70"/>
      <c r="T35" s="71"/>
    </row>
    <row r="36" spans="1:20" ht="172.5" customHeight="1">
      <c r="A36" s="63" t="s">
        <v>111</v>
      </c>
      <c r="B36" s="63" t="s">
        <v>33</v>
      </c>
      <c r="C36" s="64" t="s">
        <v>144</v>
      </c>
      <c r="D36" s="65" t="s">
        <v>145</v>
      </c>
      <c r="E36" s="63" t="s">
        <v>146</v>
      </c>
      <c r="F36" s="66" t="s">
        <v>55</v>
      </c>
      <c r="G36" s="63" t="s">
        <v>107</v>
      </c>
      <c r="H36" s="67">
        <v>1</v>
      </c>
      <c r="I36" s="63" t="s">
        <v>20</v>
      </c>
      <c r="J36" s="63" t="s">
        <v>21</v>
      </c>
      <c r="K36" s="63" t="s">
        <v>22</v>
      </c>
      <c r="L36" s="63" t="s">
        <v>23</v>
      </c>
      <c r="M36" s="140"/>
      <c r="N36" s="140"/>
      <c r="O36" s="68" t="e">
        <f t="shared" si="0"/>
        <v>#DIV/0!</v>
      </c>
      <c r="P36" s="69" t="e">
        <f t="shared" si="1"/>
        <v>#DIV/0!</v>
      </c>
      <c r="Q36" s="8" t="e">
        <f>IF(O36&gt;=95%,$L$6,IF(O36&gt;=70%,$K$6,IF(O36&gt;=50%,$J$6,IF(O36&lt;50%,$I$6,"ojo"))))</f>
        <v>#DIV/0!</v>
      </c>
      <c r="R36" s="70"/>
      <c r="S36" s="70"/>
      <c r="T36" s="71"/>
    </row>
    <row r="37" spans="1:20" ht="154.5" customHeight="1">
      <c r="A37" s="63" t="s">
        <v>111</v>
      </c>
      <c r="B37" s="63" t="s">
        <v>33</v>
      </c>
      <c r="C37" s="64" t="s">
        <v>147</v>
      </c>
      <c r="D37" s="65" t="s">
        <v>148</v>
      </c>
      <c r="E37" s="63" t="s">
        <v>149</v>
      </c>
      <c r="F37" s="66" t="s">
        <v>55</v>
      </c>
      <c r="G37" s="63" t="s">
        <v>37</v>
      </c>
      <c r="H37" s="67">
        <v>1</v>
      </c>
      <c r="I37" s="63" t="s">
        <v>20</v>
      </c>
      <c r="J37" s="63" t="s">
        <v>21</v>
      </c>
      <c r="K37" s="63" t="s">
        <v>22</v>
      </c>
      <c r="L37" s="63" t="s">
        <v>23</v>
      </c>
      <c r="M37" s="140"/>
      <c r="N37" s="140"/>
      <c r="O37" s="68" t="e">
        <f t="shared" si="0"/>
        <v>#DIV/0!</v>
      </c>
      <c r="P37" s="69" t="e">
        <f t="shared" si="1"/>
        <v>#DIV/0!</v>
      </c>
      <c r="Q37" s="8" t="e">
        <f>IF(O37&gt;=95%,$L$6,IF(O37&gt;=70%,$K$6,IF(O37&gt;=50%,$J$6,IF(O37&lt;50%,$I$6,"ojo"))))</f>
        <v>#DIV/0!</v>
      </c>
      <c r="R37" s="70"/>
      <c r="S37" s="70"/>
      <c r="T37" s="71"/>
    </row>
    <row r="38" spans="1:20" ht="87" customHeight="1">
      <c r="A38" s="73" t="s">
        <v>150</v>
      </c>
      <c r="B38" s="73" t="s">
        <v>67</v>
      </c>
      <c r="C38" s="73" t="s">
        <v>151</v>
      </c>
      <c r="D38" s="74" t="s">
        <v>152</v>
      </c>
      <c r="E38" s="73" t="s">
        <v>153</v>
      </c>
      <c r="F38" s="75" t="s">
        <v>55</v>
      </c>
      <c r="G38" s="73" t="s">
        <v>37</v>
      </c>
      <c r="H38" s="76">
        <v>1</v>
      </c>
      <c r="I38" s="73" t="s">
        <v>20</v>
      </c>
      <c r="J38" s="73" t="s">
        <v>21</v>
      </c>
      <c r="K38" s="73" t="s">
        <v>22</v>
      </c>
      <c r="L38" s="73" t="s">
        <v>23</v>
      </c>
      <c r="M38" s="141"/>
      <c r="N38" s="141"/>
      <c r="O38" s="77" t="e">
        <f t="shared" si="0"/>
        <v>#DIV/0!</v>
      </c>
      <c r="P38" s="78" t="e">
        <f t="shared" si="1"/>
        <v>#DIV/0!</v>
      </c>
      <c r="Q38" s="8" t="e">
        <f t="shared" si="2"/>
        <v>#DIV/0!</v>
      </c>
      <c r="R38" s="79"/>
      <c r="S38" s="80"/>
      <c r="T38" s="81"/>
    </row>
    <row r="39" spans="1:20" ht="73.5" customHeight="1">
      <c r="A39" s="73" t="s">
        <v>154</v>
      </c>
      <c r="B39" s="73" t="s">
        <v>33</v>
      </c>
      <c r="C39" s="73" t="s">
        <v>155</v>
      </c>
      <c r="D39" s="74" t="s">
        <v>156</v>
      </c>
      <c r="E39" s="73" t="s">
        <v>157</v>
      </c>
      <c r="F39" s="75" t="s">
        <v>55</v>
      </c>
      <c r="G39" s="73" t="s">
        <v>37</v>
      </c>
      <c r="H39" s="76">
        <v>1</v>
      </c>
      <c r="I39" s="73" t="s">
        <v>20</v>
      </c>
      <c r="J39" s="73" t="s">
        <v>21</v>
      </c>
      <c r="K39" s="73" t="s">
        <v>22</v>
      </c>
      <c r="L39" s="73" t="s">
        <v>23</v>
      </c>
      <c r="M39" s="141"/>
      <c r="N39" s="141"/>
      <c r="O39" s="77" t="e">
        <f t="shared" si="0"/>
        <v>#DIV/0!</v>
      </c>
      <c r="P39" s="78" t="e">
        <f t="shared" si="1"/>
        <v>#DIV/0!</v>
      </c>
      <c r="Q39" s="8" t="e">
        <f t="shared" si="2"/>
        <v>#DIV/0!</v>
      </c>
      <c r="R39" s="82"/>
      <c r="S39" s="80"/>
      <c r="T39" s="81"/>
    </row>
    <row r="40" spans="1:20" ht="105" customHeight="1">
      <c r="A40" s="73" t="s">
        <v>158</v>
      </c>
      <c r="B40" s="73" t="s">
        <v>33</v>
      </c>
      <c r="C40" s="73" t="s">
        <v>159</v>
      </c>
      <c r="D40" s="74" t="s">
        <v>160</v>
      </c>
      <c r="E40" s="73" t="s">
        <v>161</v>
      </c>
      <c r="F40" s="75">
        <v>230</v>
      </c>
      <c r="G40" s="73" t="s">
        <v>37</v>
      </c>
      <c r="H40" s="76">
        <v>1</v>
      </c>
      <c r="I40" s="73" t="s">
        <v>20</v>
      </c>
      <c r="J40" s="73" t="s">
        <v>21</v>
      </c>
      <c r="K40" s="73" t="s">
        <v>22</v>
      </c>
      <c r="L40" s="73" t="s">
        <v>23</v>
      </c>
      <c r="M40" s="141"/>
      <c r="N40" s="141"/>
      <c r="O40" s="77" t="e">
        <f t="shared" si="0"/>
        <v>#DIV/0!</v>
      </c>
      <c r="P40" s="78" t="e">
        <f t="shared" si="1"/>
        <v>#DIV/0!</v>
      </c>
      <c r="Q40" s="8" t="e">
        <f t="shared" si="2"/>
        <v>#DIV/0!</v>
      </c>
      <c r="R40" s="82"/>
      <c r="S40" s="80"/>
      <c r="T40" s="81"/>
    </row>
    <row r="41" spans="1:20" ht="89.25" customHeight="1">
      <c r="A41" s="83" t="s">
        <v>162</v>
      </c>
      <c r="B41" s="83" t="s">
        <v>67</v>
      </c>
      <c r="C41" s="83" t="s">
        <v>163</v>
      </c>
      <c r="D41" s="84" t="s">
        <v>164</v>
      </c>
      <c r="E41" s="83" t="s">
        <v>165</v>
      </c>
      <c r="F41" s="85" t="s">
        <v>55</v>
      </c>
      <c r="G41" s="83" t="s">
        <v>37</v>
      </c>
      <c r="H41" s="86">
        <v>1</v>
      </c>
      <c r="I41" s="83" t="s">
        <v>20</v>
      </c>
      <c r="J41" s="83" t="s">
        <v>21</v>
      </c>
      <c r="K41" s="83" t="s">
        <v>22</v>
      </c>
      <c r="L41" s="83" t="s">
        <v>23</v>
      </c>
      <c r="M41" s="142"/>
      <c r="N41" s="142"/>
      <c r="O41" s="87" t="e">
        <f t="shared" si="0"/>
        <v>#DIV/0!</v>
      </c>
      <c r="P41" s="86" t="e">
        <f t="shared" si="1"/>
        <v>#DIV/0!</v>
      </c>
      <c r="Q41" s="8" t="e">
        <f t="shared" si="2"/>
        <v>#DIV/0!</v>
      </c>
      <c r="R41" s="88"/>
      <c r="S41" s="88"/>
      <c r="T41" s="89"/>
    </row>
    <row r="42" spans="1:20" ht="102" customHeight="1">
      <c r="A42" s="83" t="s">
        <v>162</v>
      </c>
      <c r="B42" s="83" t="s">
        <v>33</v>
      </c>
      <c r="C42" s="83" t="s">
        <v>166</v>
      </c>
      <c r="D42" s="84" t="s">
        <v>167</v>
      </c>
      <c r="E42" s="83" t="s">
        <v>168</v>
      </c>
      <c r="F42" s="85" t="s">
        <v>55</v>
      </c>
      <c r="G42" s="83" t="s">
        <v>37</v>
      </c>
      <c r="H42" s="86">
        <v>1</v>
      </c>
      <c r="I42" s="83" t="s">
        <v>20</v>
      </c>
      <c r="J42" s="83" t="s">
        <v>21</v>
      </c>
      <c r="K42" s="83" t="s">
        <v>22</v>
      </c>
      <c r="L42" s="83" t="s">
        <v>23</v>
      </c>
      <c r="M42" s="142"/>
      <c r="N42" s="142"/>
      <c r="O42" s="87" t="e">
        <f t="shared" si="0"/>
        <v>#DIV/0!</v>
      </c>
      <c r="P42" s="86" t="e">
        <f t="shared" si="1"/>
        <v>#DIV/0!</v>
      </c>
      <c r="Q42" s="8" t="e">
        <f t="shared" si="2"/>
        <v>#DIV/0!</v>
      </c>
      <c r="R42" s="88"/>
      <c r="S42" s="88"/>
      <c r="T42" s="89"/>
    </row>
    <row r="43" spans="1:20" ht="121.5" customHeight="1">
      <c r="A43" s="83" t="s">
        <v>162</v>
      </c>
      <c r="B43" s="83" t="s">
        <v>33</v>
      </c>
      <c r="C43" s="83" t="s">
        <v>169</v>
      </c>
      <c r="D43" s="84" t="s">
        <v>170</v>
      </c>
      <c r="E43" s="83" t="s">
        <v>171</v>
      </c>
      <c r="F43" s="85" t="s">
        <v>55</v>
      </c>
      <c r="G43" s="83" t="s">
        <v>37</v>
      </c>
      <c r="H43" s="86">
        <v>1</v>
      </c>
      <c r="I43" s="83" t="s">
        <v>20</v>
      </c>
      <c r="J43" s="83" t="s">
        <v>21</v>
      </c>
      <c r="K43" s="83" t="s">
        <v>22</v>
      </c>
      <c r="L43" s="83" t="s">
        <v>23</v>
      </c>
      <c r="M43" s="142"/>
      <c r="N43" s="142"/>
      <c r="O43" s="87" t="e">
        <f t="shared" si="0"/>
        <v>#DIV/0!</v>
      </c>
      <c r="P43" s="86" t="e">
        <f t="shared" si="1"/>
        <v>#DIV/0!</v>
      </c>
      <c r="Q43" s="8" t="e">
        <f t="shared" si="2"/>
        <v>#DIV/0!</v>
      </c>
      <c r="R43" s="88"/>
      <c r="S43" s="88"/>
      <c r="T43" s="89"/>
    </row>
    <row r="44" spans="1:20" ht="121.5" customHeight="1">
      <c r="A44" s="83" t="s">
        <v>162</v>
      </c>
      <c r="B44" s="83" t="s">
        <v>67</v>
      </c>
      <c r="C44" s="83" t="s">
        <v>172</v>
      </c>
      <c r="D44" s="84" t="s">
        <v>173</v>
      </c>
      <c r="E44" s="83" t="s">
        <v>174</v>
      </c>
      <c r="F44" s="85" t="s">
        <v>55</v>
      </c>
      <c r="G44" s="83" t="s">
        <v>37</v>
      </c>
      <c r="H44" s="86">
        <v>1</v>
      </c>
      <c r="I44" s="83" t="s">
        <v>20</v>
      </c>
      <c r="J44" s="83" t="s">
        <v>21</v>
      </c>
      <c r="K44" s="83" t="s">
        <v>22</v>
      </c>
      <c r="L44" s="83" t="s">
        <v>23</v>
      </c>
      <c r="M44" s="142"/>
      <c r="N44" s="142"/>
      <c r="O44" s="87" t="e">
        <f t="shared" si="0"/>
        <v>#DIV/0!</v>
      </c>
      <c r="P44" s="86" t="e">
        <f t="shared" si="1"/>
        <v>#DIV/0!</v>
      </c>
      <c r="Q44" s="8" t="e">
        <f t="shared" si="2"/>
        <v>#DIV/0!</v>
      </c>
      <c r="R44" s="90"/>
      <c r="S44" s="88"/>
      <c r="T44" s="89"/>
    </row>
    <row r="45" spans="1:20" ht="112.5" customHeight="1">
      <c r="A45" s="83" t="s">
        <v>162</v>
      </c>
      <c r="B45" s="83" t="s">
        <v>33</v>
      </c>
      <c r="C45" s="83" t="s">
        <v>175</v>
      </c>
      <c r="D45" s="84" t="s">
        <v>176</v>
      </c>
      <c r="E45" s="83" t="s">
        <v>177</v>
      </c>
      <c r="F45" s="85" t="s">
        <v>55</v>
      </c>
      <c r="G45" s="83" t="s">
        <v>37</v>
      </c>
      <c r="H45" s="86">
        <v>1</v>
      </c>
      <c r="I45" s="83" t="s">
        <v>20</v>
      </c>
      <c r="J45" s="83" t="s">
        <v>21</v>
      </c>
      <c r="K45" s="83" t="s">
        <v>22</v>
      </c>
      <c r="L45" s="83" t="s">
        <v>23</v>
      </c>
      <c r="M45" s="142"/>
      <c r="N45" s="142"/>
      <c r="O45" s="87" t="e">
        <f t="shared" si="0"/>
        <v>#DIV/0!</v>
      </c>
      <c r="P45" s="86" t="e">
        <f t="shared" si="1"/>
        <v>#DIV/0!</v>
      </c>
      <c r="Q45" s="8" t="e">
        <f t="shared" si="2"/>
        <v>#DIV/0!</v>
      </c>
      <c r="R45" s="90"/>
      <c r="S45" s="88"/>
      <c r="T45" s="89"/>
    </row>
    <row r="46" spans="1:20" ht="207.75" customHeight="1">
      <c r="A46" s="91" t="s">
        <v>178</v>
      </c>
      <c r="B46" s="91" t="s">
        <v>33</v>
      </c>
      <c r="C46" s="91" t="s">
        <v>179</v>
      </c>
      <c r="D46" s="92" t="s">
        <v>181</v>
      </c>
      <c r="E46" s="91" t="s">
        <v>182</v>
      </c>
      <c r="F46" s="91">
        <v>3</v>
      </c>
      <c r="G46" s="91" t="s">
        <v>37</v>
      </c>
      <c r="H46" s="93">
        <v>1</v>
      </c>
      <c r="I46" s="91" t="s">
        <v>20</v>
      </c>
      <c r="J46" s="91" t="s">
        <v>21</v>
      </c>
      <c r="K46" s="91" t="s">
        <v>22</v>
      </c>
      <c r="L46" s="91" t="s">
        <v>23</v>
      </c>
      <c r="M46" s="143"/>
      <c r="N46" s="143"/>
      <c r="O46" s="94" t="e">
        <f t="shared" si="0"/>
        <v>#DIV/0!</v>
      </c>
      <c r="P46" s="93" t="e">
        <f t="shared" si="1"/>
        <v>#DIV/0!</v>
      </c>
      <c r="Q46" s="8" t="e">
        <f t="shared" si="2"/>
        <v>#DIV/0!</v>
      </c>
      <c r="R46" s="144"/>
      <c r="S46" s="145"/>
      <c r="T46" s="146"/>
    </row>
    <row r="47" spans="1:20" ht="173.25" customHeight="1">
      <c r="A47" s="91" t="s">
        <v>178</v>
      </c>
      <c r="B47" s="91" t="s">
        <v>33</v>
      </c>
      <c r="C47" s="91" t="s">
        <v>180</v>
      </c>
      <c r="D47" s="92" t="s">
        <v>184</v>
      </c>
      <c r="E47" s="91" t="s">
        <v>185</v>
      </c>
      <c r="F47" s="95" t="s">
        <v>55</v>
      </c>
      <c r="G47" s="91" t="s">
        <v>37</v>
      </c>
      <c r="H47" s="93">
        <v>1</v>
      </c>
      <c r="I47" s="91" t="s">
        <v>20</v>
      </c>
      <c r="J47" s="91" t="s">
        <v>21</v>
      </c>
      <c r="K47" s="91" t="s">
        <v>22</v>
      </c>
      <c r="L47" s="91" t="s">
        <v>23</v>
      </c>
      <c r="M47" s="143"/>
      <c r="N47" s="143"/>
      <c r="O47" s="94" t="e">
        <f t="shared" si="0"/>
        <v>#DIV/0!</v>
      </c>
      <c r="P47" s="93" t="e">
        <f t="shared" si="1"/>
        <v>#DIV/0!</v>
      </c>
      <c r="Q47" s="8" t="e">
        <f t="shared" si="2"/>
        <v>#DIV/0!</v>
      </c>
      <c r="R47" s="144"/>
      <c r="S47" s="144"/>
      <c r="T47" s="146"/>
    </row>
    <row r="48" spans="1:20" ht="120" customHeight="1">
      <c r="A48" s="91" t="s">
        <v>178</v>
      </c>
      <c r="B48" s="91" t="s">
        <v>33</v>
      </c>
      <c r="C48" s="91" t="s">
        <v>183</v>
      </c>
      <c r="D48" s="92" t="s">
        <v>186</v>
      </c>
      <c r="E48" s="91" t="s">
        <v>187</v>
      </c>
      <c r="F48" s="95" t="s">
        <v>55</v>
      </c>
      <c r="G48" s="91" t="s">
        <v>37</v>
      </c>
      <c r="H48" s="93">
        <v>1</v>
      </c>
      <c r="I48" s="91" t="s">
        <v>20</v>
      </c>
      <c r="J48" s="91" t="s">
        <v>21</v>
      </c>
      <c r="K48" s="91" t="s">
        <v>22</v>
      </c>
      <c r="L48" s="91" t="s">
        <v>23</v>
      </c>
      <c r="M48" s="143"/>
      <c r="N48" s="143"/>
      <c r="O48" s="94" t="e">
        <f t="shared" si="0"/>
        <v>#DIV/0!</v>
      </c>
      <c r="P48" s="93" t="e">
        <f t="shared" si="1"/>
        <v>#DIV/0!</v>
      </c>
      <c r="Q48" s="8" t="e">
        <f t="shared" si="2"/>
        <v>#DIV/0!</v>
      </c>
      <c r="R48" s="144"/>
      <c r="S48" s="144"/>
      <c r="T48" s="146"/>
    </row>
    <row r="49" spans="1:20" ht="148.5">
      <c r="A49" s="96" t="s">
        <v>188</v>
      </c>
      <c r="B49" s="96" t="s">
        <v>33</v>
      </c>
      <c r="C49" s="96" t="s">
        <v>189</v>
      </c>
      <c r="D49" s="97" t="s">
        <v>190</v>
      </c>
      <c r="E49" s="96" t="s">
        <v>191</v>
      </c>
      <c r="F49" s="98" t="s">
        <v>55</v>
      </c>
      <c r="G49" s="96" t="s">
        <v>37</v>
      </c>
      <c r="H49" s="99">
        <v>1</v>
      </c>
      <c r="I49" s="96" t="s">
        <v>20</v>
      </c>
      <c r="J49" s="96" t="s">
        <v>21</v>
      </c>
      <c r="K49" s="96" t="s">
        <v>22</v>
      </c>
      <c r="L49" s="96" t="s">
        <v>23</v>
      </c>
      <c r="M49" s="100"/>
      <c r="N49" s="147"/>
      <c r="O49" s="101" t="e">
        <f t="shared" si="0"/>
        <v>#DIV/0!</v>
      </c>
      <c r="P49" s="99" t="e">
        <f t="shared" si="1"/>
        <v>#DIV/0!</v>
      </c>
      <c r="Q49" s="8" t="e">
        <f t="shared" si="2"/>
        <v>#DIV/0!</v>
      </c>
      <c r="R49" s="102"/>
      <c r="S49" s="102"/>
      <c r="T49" s="103"/>
    </row>
    <row r="50" spans="1:20" ht="173.25" customHeight="1">
      <c r="A50" s="96" t="s">
        <v>188</v>
      </c>
      <c r="B50" s="96" t="s">
        <v>33</v>
      </c>
      <c r="C50" s="96" t="s">
        <v>192</v>
      </c>
      <c r="D50" s="97" t="s">
        <v>193</v>
      </c>
      <c r="E50" s="96" t="s">
        <v>194</v>
      </c>
      <c r="F50" s="98" t="s">
        <v>55</v>
      </c>
      <c r="G50" s="96" t="s">
        <v>37</v>
      </c>
      <c r="H50" s="99">
        <v>1</v>
      </c>
      <c r="I50" s="96" t="s">
        <v>20</v>
      </c>
      <c r="J50" s="96" t="s">
        <v>21</v>
      </c>
      <c r="K50" s="96" t="s">
        <v>22</v>
      </c>
      <c r="L50" s="96" t="s">
        <v>23</v>
      </c>
      <c r="M50" s="100"/>
      <c r="N50" s="147"/>
      <c r="O50" s="101" t="e">
        <f t="shared" si="0"/>
        <v>#DIV/0!</v>
      </c>
      <c r="P50" s="99" t="e">
        <f t="shared" si="1"/>
        <v>#DIV/0!</v>
      </c>
      <c r="Q50" s="8" t="e">
        <f t="shared" si="2"/>
        <v>#DIV/0!</v>
      </c>
      <c r="R50" s="102"/>
      <c r="S50" s="102"/>
      <c r="T50" s="103"/>
    </row>
    <row r="51" spans="1:20" ht="89.25" customHeight="1">
      <c r="A51" s="96" t="s">
        <v>188</v>
      </c>
      <c r="B51" s="96" t="s">
        <v>33</v>
      </c>
      <c r="C51" s="96" t="s">
        <v>195</v>
      </c>
      <c r="D51" s="97" t="s">
        <v>196</v>
      </c>
      <c r="E51" s="96" t="s">
        <v>197</v>
      </c>
      <c r="F51" s="98" t="s">
        <v>55</v>
      </c>
      <c r="G51" s="96" t="s">
        <v>37</v>
      </c>
      <c r="H51" s="99">
        <v>1</v>
      </c>
      <c r="I51" s="96" t="s">
        <v>20</v>
      </c>
      <c r="J51" s="96" t="s">
        <v>21</v>
      </c>
      <c r="K51" s="96" t="s">
        <v>22</v>
      </c>
      <c r="L51" s="96" t="s">
        <v>23</v>
      </c>
      <c r="M51" s="100"/>
      <c r="N51" s="147"/>
      <c r="O51" s="101" t="e">
        <f t="shared" si="0"/>
        <v>#DIV/0!</v>
      </c>
      <c r="P51" s="99" t="e">
        <f t="shared" si="1"/>
        <v>#DIV/0!</v>
      </c>
      <c r="Q51" s="8" t="e">
        <f t="shared" si="2"/>
        <v>#DIV/0!</v>
      </c>
      <c r="R51" s="102"/>
      <c r="S51" s="102"/>
      <c r="T51" s="103"/>
    </row>
    <row r="52" spans="1:20" ht="138.75" customHeight="1">
      <c r="A52" s="96" t="s">
        <v>188</v>
      </c>
      <c r="B52" s="96" t="s">
        <v>33</v>
      </c>
      <c r="C52" s="96" t="s">
        <v>198</v>
      </c>
      <c r="D52" s="97" t="s">
        <v>199</v>
      </c>
      <c r="E52" s="96" t="s">
        <v>200</v>
      </c>
      <c r="F52" s="98">
        <v>4</v>
      </c>
      <c r="G52" s="96" t="s">
        <v>37</v>
      </c>
      <c r="H52" s="99">
        <v>1</v>
      </c>
      <c r="I52" s="96" t="s">
        <v>20</v>
      </c>
      <c r="J52" s="96" t="s">
        <v>21</v>
      </c>
      <c r="K52" s="96" t="s">
        <v>22</v>
      </c>
      <c r="L52" s="96" t="s">
        <v>23</v>
      </c>
      <c r="M52" s="100"/>
      <c r="N52" s="147"/>
      <c r="O52" s="101" t="e">
        <f t="shared" si="0"/>
        <v>#DIV/0!</v>
      </c>
      <c r="P52" s="99" t="e">
        <f t="shared" si="1"/>
        <v>#DIV/0!</v>
      </c>
      <c r="Q52" s="8" t="e">
        <f t="shared" si="2"/>
        <v>#DIV/0!</v>
      </c>
      <c r="R52" s="102"/>
      <c r="S52" s="102"/>
      <c r="T52" s="103"/>
    </row>
    <row r="53" spans="1:20" ht="109.5" customHeight="1">
      <c r="A53" s="96" t="s">
        <v>188</v>
      </c>
      <c r="B53" s="96" t="s">
        <v>33</v>
      </c>
      <c r="C53" s="96" t="s">
        <v>201</v>
      </c>
      <c r="D53" s="97" t="s">
        <v>202</v>
      </c>
      <c r="E53" s="96" t="s">
        <v>203</v>
      </c>
      <c r="F53" s="98" t="s">
        <v>55</v>
      </c>
      <c r="G53" s="96" t="s">
        <v>37</v>
      </c>
      <c r="H53" s="99">
        <v>1</v>
      </c>
      <c r="I53" s="96" t="s">
        <v>20</v>
      </c>
      <c r="J53" s="96" t="s">
        <v>21</v>
      </c>
      <c r="K53" s="96" t="s">
        <v>22</v>
      </c>
      <c r="L53" s="96" t="s">
        <v>23</v>
      </c>
      <c r="M53" s="100"/>
      <c r="N53" s="147"/>
      <c r="O53" s="101" t="e">
        <f t="shared" si="0"/>
        <v>#DIV/0!</v>
      </c>
      <c r="P53" s="99" t="e">
        <f t="shared" si="1"/>
        <v>#DIV/0!</v>
      </c>
      <c r="Q53" s="8" t="e">
        <f t="shared" si="2"/>
        <v>#DIV/0!</v>
      </c>
      <c r="R53" s="102"/>
      <c r="S53" s="102"/>
      <c r="T53" s="103"/>
    </row>
    <row r="54" spans="1:20" ht="89.25" customHeight="1">
      <c r="A54" s="104" t="s">
        <v>204</v>
      </c>
      <c r="B54" s="104" t="s">
        <v>33</v>
      </c>
      <c r="C54" s="104" t="s">
        <v>205</v>
      </c>
      <c r="D54" s="105" t="s">
        <v>206</v>
      </c>
      <c r="E54" s="104" t="s">
        <v>207</v>
      </c>
      <c r="F54" s="106" t="s">
        <v>55</v>
      </c>
      <c r="G54" s="104" t="s">
        <v>37</v>
      </c>
      <c r="H54" s="107">
        <v>1</v>
      </c>
      <c r="I54" s="106" t="s">
        <v>20</v>
      </c>
      <c r="J54" s="104" t="s">
        <v>21</v>
      </c>
      <c r="K54" s="106" t="s">
        <v>22</v>
      </c>
      <c r="L54" s="106" t="s">
        <v>23</v>
      </c>
      <c r="M54" s="148"/>
      <c r="N54" s="148"/>
      <c r="O54" s="108" t="e">
        <f t="shared" si="0"/>
        <v>#DIV/0!</v>
      </c>
      <c r="P54" s="107" t="e">
        <f t="shared" si="1"/>
        <v>#DIV/0!</v>
      </c>
      <c r="Q54" s="8" t="e">
        <f t="shared" si="2"/>
        <v>#DIV/0!</v>
      </c>
      <c r="R54" s="109"/>
      <c r="S54" s="109"/>
      <c r="T54" s="110"/>
    </row>
    <row r="55" spans="1:20" ht="123" customHeight="1">
      <c r="A55" s="111" t="s">
        <v>208</v>
      </c>
      <c r="B55" s="111" t="s">
        <v>33</v>
      </c>
      <c r="C55" s="111" t="s">
        <v>209</v>
      </c>
      <c r="D55" s="112" t="s">
        <v>210</v>
      </c>
      <c r="E55" s="113" t="s">
        <v>211</v>
      </c>
      <c r="F55" s="114">
        <v>2</v>
      </c>
      <c r="G55" s="111" t="s">
        <v>37</v>
      </c>
      <c r="H55" s="115">
        <v>1</v>
      </c>
      <c r="I55" s="114" t="s">
        <v>20</v>
      </c>
      <c r="J55" s="111" t="s">
        <v>21</v>
      </c>
      <c r="K55" s="114" t="s">
        <v>22</v>
      </c>
      <c r="L55" s="114" t="s">
        <v>23</v>
      </c>
      <c r="M55" s="149"/>
      <c r="N55" s="149"/>
      <c r="O55" s="116" t="e">
        <f t="shared" si="0"/>
        <v>#DIV/0!</v>
      </c>
      <c r="P55" s="115" t="e">
        <f t="shared" si="1"/>
        <v>#DIV/0!</v>
      </c>
      <c r="Q55" s="8" t="e">
        <f t="shared" si="2"/>
        <v>#DIV/0!</v>
      </c>
      <c r="R55" s="117"/>
      <c r="S55" s="117"/>
      <c r="T55" s="118"/>
    </row>
    <row r="56" spans="1:20" ht="99">
      <c r="A56" s="111" t="s">
        <v>208</v>
      </c>
      <c r="B56" s="111" t="s">
        <v>33</v>
      </c>
      <c r="C56" s="111" t="s">
        <v>212</v>
      </c>
      <c r="D56" s="112" t="s">
        <v>213</v>
      </c>
      <c r="E56" s="113" t="s">
        <v>214</v>
      </c>
      <c r="F56" s="119" t="s">
        <v>55</v>
      </c>
      <c r="G56" s="114" t="s">
        <v>37</v>
      </c>
      <c r="H56" s="115">
        <v>1</v>
      </c>
      <c r="I56" s="114" t="s">
        <v>20</v>
      </c>
      <c r="J56" s="111" t="s">
        <v>21</v>
      </c>
      <c r="K56" s="114" t="s">
        <v>22</v>
      </c>
      <c r="L56" s="114" t="s">
        <v>23</v>
      </c>
      <c r="M56" s="149"/>
      <c r="N56" s="149"/>
      <c r="O56" s="116" t="e">
        <f t="shared" si="0"/>
        <v>#DIV/0!</v>
      </c>
      <c r="P56" s="115" t="e">
        <f t="shared" si="1"/>
        <v>#DIV/0!</v>
      </c>
      <c r="Q56" s="8" t="e">
        <f t="shared" si="2"/>
        <v>#DIV/0!</v>
      </c>
      <c r="R56" s="117"/>
      <c r="S56" s="117"/>
      <c r="T56" s="118"/>
    </row>
    <row r="57" spans="1:20" ht="105.75" customHeight="1">
      <c r="A57" s="111" t="s">
        <v>208</v>
      </c>
      <c r="B57" s="111" t="s">
        <v>33</v>
      </c>
      <c r="C57" s="111" t="s">
        <v>215</v>
      </c>
      <c r="D57" s="112" t="s">
        <v>216</v>
      </c>
      <c r="E57" s="113" t="s">
        <v>217</v>
      </c>
      <c r="F57" s="111">
        <v>4</v>
      </c>
      <c r="G57" s="114" t="s">
        <v>37</v>
      </c>
      <c r="H57" s="115">
        <v>1</v>
      </c>
      <c r="I57" s="114" t="s">
        <v>20</v>
      </c>
      <c r="J57" s="111" t="s">
        <v>21</v>
      </c>
      <c r="K57" s="114" t="s">
        <v>22</v>
      </c>
      <c r="L57" s="114" t="s">
        <v>23</v>
      </c>
      <c r="M57" s="149"/>
      <c r="N57" s="149"/>
      <c r="O57" s="116" t="e">
        <f t="shared" si="0"/>
        <v>#DIV/0!</v>
      </c>
      <c r="P57" s="115" t="e">
        <f t="shared" si="1"/>
        <v>#DIV/0!</v>
      </c>
      <c r="Q57" s="8" t="e">
        <f t="shared" si="2"/>
        <v>#DIV/0!</v>
      </c>
      <c r="R57" s="117"/>
      <c r="S57" s="117"/>
      <c r="T57" s="118"/>
    </row>
    <row r="58" spans="1:20" ht="99">
      <c r="A58" s="111" t="s">
        <v>208</v>
      </c>
      <c r="B58" s="111" t="s">
        <v>33</v>
      </c>
      <c r="C58" s="111" t="s">
        <v>225</v>
      </c>
      <c r="D58" s="112" t="s">
        <v>227</v>
      </c>
      <c r="E58" s="111" t="s">
        <v>228</v>
      </c>
      <c r="F58" s="111" t="s">
        <v>55</v>
      </c>
      <c r="G58" s="114" t="s">
        <v>37</v>
      </c>
      <c r="H58" s="115">
        <v>1</v>
      </c>
      <c r="I58" s="114" t="s">
        <v>20</v>
      </c>
      <c r="J58" s="111" t="s">
        <v>21</v>
      </c>
      <c r="K58" s="114" t="s">
        <v>22</v>
      </c>
      <c r="L58" s="114" t="s">
        <v>23</v>
      </c>
      <c r="M58" s="149"/>
      <c r="N58" s="149"/>
      <c r="O58" s="116" t="e">
        <f>M58/N58</f>
        <v>#DIV/0!</v>
      </c>
      <c r="P58" s="115" t="e">
        <f>O58/H58</f>
        <v>#DIV/0!</v>
      </c>
      <c r="Q58" s="8" t="e">
        <f>IF(O58&gt;=95%,$L$6,IF(O58&gt;=70%,$K$6,IF(O58&gt;=50%,$J$6,IF(O58&lt;50%,$I$6,"ojo"))))</f>
        <v>#DIV/0!</v>
      </c>
      <c r="R58" s="117"/>
      <c r="S58" s="117"/>
      <c r="T58" s="118"/>
    </row>
    <row r="59" spans="1:20" ht="105.75" customHeight="1">
      <c r="A59" s="111" t="s">
        <v>208</v>
      </c>
      <c r="B59" s="111" t="s">
        <v>33</v>
      </c>
      <c r="C59" s="111" t="s">
        <v>226</v>
      </c>
      <c r="D59" s="112" t="s">
        <v>229</v>
      </c>
      <c r="E59" s="111" t="s">
        <v>230</v>
      </c>
      <c r="F59" s="111" t="s">
        <v>55</v>
      </c>
      <c r="G59" s="114" t="s">
        <v>37</v>
      </c>
      <c r="H59" s="115">
        <v>1</v>
      </c>
      <c r="I59" s="114" t="s">
        <v>20</v>
      </c>
      <c r="J59" s="111" t="s">
        <v>21</v>
      </c>
      <c r="K59" s="114" t="s">
        <v>22</v>
      </c>
      <c r="L59" s="114" t="s">
        <v>23</v>
      </c>
      <c r="M59" s="149"/>
      <c r="N59" s="149"/>
      <c r="O59" s="116" t="e">
        <f>M59/N59</f>
        <v>#DIV/0!</v>
      </c>
      <c r="P59" s="115" t="e">
        <f>O59/H59</f>
        <v>#DIV/0!</v>
      </c>
      <c r="Q59" s="8" t="e">
        <f>IF(O59&gt;=95%,$L$6,IF(O59&gt;=70%,$K$6,IF(O59&gt;=50%,$J$6,IF(O59&lt;50%,$I$6,"ojo"))))</f>
        <v>#DIV/0!</v>
      </c>
      <c r="R59" s="117"/>
      <c r="S59" s="117"/>
      <c r="T59" s="118"/>
    </row>
    <row r="60" spans="1:20" ht="99">
      <c r="A60" s="120" t="s">
        <v>218</v>
      </c>
      <c r="B60" s="120" t="s">
        <v>33</v>
      </c>
      <c r="C60" s="120" t="s">
        <v>219</v>
      </c>
      <c r="D60" s="121" t="s">
        <v>220</v>
      </c>
      <c r="E60" s="120" t="s">
        <v>221</v>
      </c>
      <c r="F60" s="122" t="s">
        <v>55</v>
      </c>
      <c r="G60" s="120" t="s">
        <v>37</v>
      </c>
      <c r="H60" s="123">
        <v>1</v>
      </c>
      <c r="I60" s="120" t="s">
        <v>20</v>
      </c>
      <c r="J60" s="120" t="s">
        <v>21</v>
      </c>
      <c r="K60" s="120" t="s">
        <v>22</v>
      </c>
      <c r="L60" s="120" t="s">
        <v>23</v>
      </c>
      <c r="M60" s="150"/>
      <c r="N60" s="150"/>
      <c r="O60" s="124" t="e">
        <f t="shared" si="0"/>
        <v>#DIV/0!</v>
      </c>
      <c r="P60" s="123" t="e">
        <f t="shared" si="1"/>
        <v>#DIV/0!</v>
      </c>
      <c r="Q60" s="8" t="e">
        <f t="shared" si="2"/>
        <v>#DIV/0!</v>
      </c>
      <c r="R60" s="125"/>
      <c r="S60" s="126"/>
      <c r="T60" s="127"/>
    </row>
    <row r="61" spans="1:20" ht="82.5">
      <c r="A61" s="120" t="s">
        <v>218</v>
      </c>
      <c r="B61" s="120" t="s">
        <v>33</v>
      </c>
      <c r="C61" s="120" t="s">
        <v>222</v>
      </c>
      <c r="D61" s="121" t="s">
        <v>223</v>
      </c>
      <c r="E61" s="120" t="s">
        <v>224</v>
      </c>
      <c r="F61" s="122" t="s">
        <v>55</v>
      </c>
      <c r="G61" s="120" t="s">
        <v>37</v>
      </c>
      <c r="H61" s="123">
        <v>1</v>
      </c>
      <c r="I61" s="120" t="s">
        <v>20</v>
      </c>
      <c r="J61" s="120" t="s">
        <v>21</v>
      </c>
      <c r="K61" s="120" t="s">
        <v>22</v>
      </c>
      <c r="L61" s="120" t="s">
        <v>23</v>
      </c>
      <c r="M61" s="150"/>
      <c r="N61" s="150"/>
      <c r="O61" s="124" t="e">
        <f t="shared" si="0"/>
        <v>#DIV/0!</v>
      </c>
      <c r="P61" s="123" t="e">
        <f t="shared" si="1"/>
        <v>#DIV/0!</v>
      </c>
      <c r="Q61" s="8" t="e">
        <f t="shared" si="2"/>
        <v>#DIV/0!</v>
      </c>
      <c r="R61" s="125"/>
      <c r="S61" s="125"/>
      <c r="T61" s="127"/>
    </row>
  </sheetData>
  <sheetProtection/>
  <mergeCells count="11">
    <mergeCell ref="E2:Q3"/>
    <mergeCell ref="E1:Q1"/>
    <mergeCell ref="A5:H5"/>
    <mergeCell ref="I5:L5"/>
    <mergeCell ref="A1:D3"/>
    <mergeCell ref="M5:T5"/>
    <mergeCell ref="R1:T3"/>
    <mergeCell ref="R4:T4"/>
    <mergeCell ref="A4:D4"/>
    <mergeCell ref="E4:K4"/>
    <mergeCell ref="L4:Q4"/>
  </mergeCells>
  <conditionalFormatting sqref="Q6 T6">
    <cfRule type="cellIs" priority="59" dxfId="38" operator="equal" stopIfTrue="1">
      <formula>"INSATISFACTORIO"</formula>
    </cfRule>
  </conditionalFormatting>
  <conditionalFormatting sqref="Q46:Q48 Q60:Q61">
    <cfRule type="containsText" priority="6" dxfId="3" operator="containsText" stopIfTrue="1" text="SATIFASTORIO">
      <formula>NOT(ISERROR(SEARCH("SATIFASTORIO",Q46)))</formula>
    </cfRule>
    <cfRule type="containsText" priority="7" dxfId="2" operator="containsText" stopIfTrue="1" text="ACEPTABLE">
      <formula>NOT(ISERROR(SEARCH("ACEPTABLE",Q46)))</formula>
    </cfRule>
    <cfRule type="containsText" priority="8" dxfId="38" operator="containsText" stopIfTrue="1" text="INSATISFACTORIO">
      <formula>NOT(ISERROR(SEARCH("INSATISFACTORIO",Q46)))</formula>
    </cfRule>
  </conditionalFormatting>
  <conditionalFormatting sqref="Q46:Q48 Q60:Q61">
    <cfRule type="cellIs" priority="5" dxfId="0" operator="equal" stopIfTrue="1">
      <formula>"MINIMO"</formula>
    </cfRule>
  </conditionalFormatting>
  <conditionalFormatting sqref="Q55">
    <cfRule type="containsText" priority="41" dxfId="39" operator="containsText" stopIfTrue="1" text="MINIMO">
      <formula>NOT(ISERROR(SEARCH("MINIMO",Q55)))</formula>
    </cfRule>
  </conditionalFormatting>
  <conditionalFormatting sqref="Q8:Q9 Q13:Q17 Q49:Q58">
    <cfRule type="containsText" priority="38" dxfId="3" operator="containsText" stopIfTrue="1" text="SATIFASTORIO">
      <formula>NOT(ISERROR(SEARCH("SATIFASTORIO",Q8)))</formula>
    </cfRule>
    <cfRule type="containsText" priority="39" dxfId="2" operator="containsText" stopIfTrue="1" text="ACEPTABLE">
      <formula>NOT(ISERROR(SEARCH("ACEPTABLE",Q8)))</formula>
    </cfRule>
    <cfRule type="containsText" priority="40" dxfId="38" operator="containsText" stopIfTrue="1" text="INSATISFACTORIO">
      <formula>NOT(ISERROR(SEARCH("INSATISFACTORIO",Q8)))</formula>
    </cfRule>
  </conditionalFormatting>
  <conditionalFormatting sqref="Q8:Q9 Q13:Q17 Q49:Q58">
    <cfRule type="cellIs" priority="37" dxfId="0" operator="equal" stopIfTrue="1">
      <formula>"MINIMO"</formula>
    </cfRule>
  </conditionalFormatting>
  <conditionalFormatting sqref="Q7">
    <cfRule type="containsText" priority="34" dxfId="3" operator="containsText" stopIfTrue="1" text="SATIFASTORIO">
      <formula>NOT(ISERROR(SEARCH("SATIFASTORIO",Q7)))</formula>
    </cfRule>
    <cfRule type="containsText" priority="35" dxfId="2" operator="containsText" stopIfTrue="1" text="ACEPTABLE">
      <formula>NOT(ISERROR(SEARCH("ACEPTABLE",Q7)))</formula>
    </cfRule>
    <cfRule type="containsText" priority="36" dxfId="38" operator="containsText" stopIfTrue="1" text="INSATISFACTORIO">
      <formula>NOT(ISERROR(SEARCH("INSATISFACTORIO",Q7)))</formula>
    </cfRule>
  </conditionalFormatting>
  <conditionalFormatting sqref="Q7">
    <cfRule type="cellIs" priority="33" dxfId="0" operator="equal" stopIfTrue="1">
      <formula>"MINIMO"</formula>
    </cfRule>
  </conditionalFormatting>
  <conditionalFormatting sqref="Q10:Q12">
    <cfRule type="containsText" priority="30" dxfId="3" operator="containsText" stopIfTrue="1" text="SATIFASTORIO">
      <formula>NOT(ISERROR(SEARCH("SATIFASTORIO",Q10)))</formula>
    </cfRule>
    <cfRule type="containsText" priority="31" dxfId="2" operator="containsText" stopIfTrue="1" text="ACEPTABLE">
      <formula>NOT(ISERROR(SEARCH("ACEPTABLE",Q10)))</formula>
    </cfRule>
    <cfRule type="containsText" priority="32" dxfId="38" operator="containsText" stopIfTrue="1" text="INSATISFACTORIO">
      <formula>NOT(ISERROR(SEARCH("INSATISFACTORIO",Q10)))</formula>
    </cfRule>
  </conditionalFormatting>
  <conditionalFormatting sqref="Q10:Q12">
    <cfRule type="cellIs" priority="29" dxfId="0" operator="equal" stopIfTrue="1">
      <formula>"MINIMO"</formula>
    </cfRule>
  </conditionalFormatting>
  <conditionalFormatting sqref="Q18:Q23">
    <cfRule type="containsText" priority="26" dxfId="3" operator="containsText" stopIfTrue="1" text="SATIFASTORIO">
      <formula>NOT(ISERROR(SEARCH("SATIFASTORIO",Q18)))</formula>
    </cfRule>
    <cfRule type="containsText" priority="27" dxfId="2" operator="containsText" stopIfTrue="1" text="ACEPTABLE">
      <formula>NOT(ISERROR(SEARCH("ACEPTABLE",Q18)))</formula>
    </cfRule>
    <cfRule type="containsText" priority="28" dxfId="38" operator="containsText" stopIfTrue="1" text="INSATISFACTORIO">
      <formula>NOT(ISERROR(SEARCH("INSATISFACTORIO",Q18)))</formula>
    </cfRule>
  </conditionalFormatting>
  <conditionalFormatting sqref="Q18:Q23">
    <cfRule type="cellIs" priority="25" dxfId="0" operator="equal" stopIfTrue="1">
      <formula>"MINIMO"</formula>
    </cfRule>
  </conditionalFormatting>
  <conditionalFormatting sqref="Q38:Q40">
    <cfRule type="containsText" priority="22" dxfId="3" operator="containsText" stopIfTrue="1" text="SATIFASTORIO">
      <formula>NOT(ISERROR(SEARCH("SATIFASTORIO",Q38)))</formula>
    </cfRule>
    <cfRule type="containsText" priority="23" dxfId="2" operator="containsText" stopIfTrue="1" text="ACEPTABLE">
      <formula>NOT(ISERROR(SEARCH("ACEPTABLE",Q38)))</formula>
    </cfRule>
    <cfRule type="containsText" priority="24" dxfId="38" operator="containsText" stopIfTrue="1" text="INSATISFACTORIO">
      <formula>NOT(ISERROR(SEARCH("INSATISFACTORIO",Q38)))</formula>
    </cfRule>
  </conditionalFormatting>
  <conditionalFormatting sqref="Q38:Q40">
    <cfRule type="cellIs" priority="21" dxfId="0" operator="equal" stopIfTrue="1">
      <formula>"MINIMO"</formula>
    </cfRule>
  </conditionalFormatting>
  <conditionalFormatting sqref="Q41:Q45">
    <cfRule type="containsText" priority="18" dxfId="3" operator="containsText" stopIfTrue="1" text="SATIFASTORIO">
      <formula>NOT(ISERROR(SEARCH("SATIFASTORIO",Q41)))</formula>
    </cfRule>
    <cfRule type="containsText" priority="19" dxfId="2" operator="containsText" stopIfTrue="1" text="ACEPTABLE">
      <formula>NOT(ISERROR(SEARCH("ACEPTABLE",Q41)))</formula>
    </cfRule>
    <cfRule type="containsText" priority="20" dxfId="38" operator="containsText" stopIfTrue="1" text="INSATISFACTORIO">
      <formula>NOT(ISERROR(SEARCH("INSATISFACTORIO",Q41)))</formula>
    </cfRule>
  </conditionalFormatting>
  <conditionalFormatting sqref="Q41:Q45">
    <cfRule type="cellIs" priority="17" dxfId="0" operator="equal" stopIfTrue="1">
      <formula>"MINIMO"</formula>
    </cfRule>
  </conditionalFormatting>
  <conditionalFormatting sqref="Q24:Q37">
    <cfRule type="containsText" priority="10" dxfId="3" operator="containsText" stopIfTrue="1" text="SATIFASTORIO">
      <formula>NOT(ISERROR(SEARCH("SATIFASTORIO",Q24)))</formula>
    </cfRule>
    <cfRule type="containsText" priority="11" dxfId="2" operator="containsText" stopIfTrue="1" text="ACEPTABLE">
      <formula>NOT(ISERROR(SEARCH("ACEPTABLE",Q24)))</formula>
    </cfRule>
    <cfRule type="containsText" priority="12" dxfId="38" operator="containsText" stopIfTrue="1" text="INSATISFACTORIO">
      <formula>NOT(ISERROR(SEARCH("INSATISFACTORIO",Q24)))</formula>
    </cfRule>
  </conditionalFormatting>
  <conditionalFormatting sqref="Q24:Q37">
    <cfRule type="cellIs" priority="9" dxfId="0" operator="equal" stopIfTrue="1">
      <formula>"MINIMO"</formula>
    </cfRule>
  </conditionalFormatting>
  <conditionalFormatting sqref="Q59">
    <cfRule type="containsText" priority="2" dxfId="3" operator="containsText" stopIfTrue="1" text="SATIFASTORIO">
      <formula>NOT(ISERROR(SEARCH("SATIFASTORIO",Q59)))</formula>
    </cfRule>
    <cfRule type="containsText" priority="3" dxfId="2" operator="containsText" stopIfTrue="1" text="ACEPTABLE">
      <formula>NOT(ISERROR(SEARCH("ACEPTABLE",Q59)))</formula>
    </cfRule>
    <cfRule type="containsText" priority="4" dxfId="38" operator="containsText" stopIfTrue="1" text="INSATISFACTORIO">
      <formula>NOT(ISERROR(SEARCH("INSATISFACTORIO",Q59)))</formula>
    </cfRule>
  </conditionalFormatting>
  <conditionalFormatting sqref="Q59">
    <cfRule type="cellIs" priority="1" dxfId="0" operator="equal" stopIfTrue="1">
      <formula>"MINIMO"</formula>
    </cfRule>
  </conditionalFormatting>
  <printOptions horizontalCentered="1"/>
  <pageMargins left="0.1968503937007874" right="0.1968503937007874" top="0.3937007874015748" bottom="0.35433070866141736" header="0.31496062992125984" footer="0.31496062992125984"/>
  <pageSetup horizontalDpi="600" verticalDpi="600" orientation="landscape" paperSize="14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PASIVO FERROCARRILES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FONDO PASIVO FERROCARRILES</dc:creator>
  <cp:keywords/>
  <dc:description/>
  <cp:lastModifiedBy>sandratc</cp:lastModifiedBy>
  <cp:lastPrinted>2010-06-21T14:04:58Z</cp:lastPrinted>
  <dcterms:created xsi:type="dcterms:W3CDTF">2009-10-06T19:46:28Z</dcterms:created>
  <dcterms:modified xsi:type="dcterms:W3CDTF">2019-06-26T19:58:01Z</dcterms:modified>
  <cp:category/>
  <cp:version/>
  <cp:contentType/>
  <cp:contentStatus/>
</cp:coreProperties>
</file>